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90" yWindow="-90" windowWidth="20730" windowHeight="11760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/>
  <c r="C30" i="4" l="1"/>
  <c r="C11" i="1"/>
  <c r="I41" i="5" l="1"/>
  <c r="I43" s="1"/>
  <c r="K31"/>
  <c r="I31"/>
  <c r="C41"/>
  <c r="E31"/>
  <c r="C31"/>
  <c r="C10"/>
  <c r="G27" i="4"/>
  <c r="G30" s="1"/>
  <c r="C12"/>
  <c r="C43" i="5" l="1"/>
  <c r="C45" s="1"/>
  <c r="I7" s="1"/>
  <c r="I10" s="1"/>
  <c r="I45" s="1"/>
  <c r="C32" i="4"/>
  <c r="G10" s="1"/>
  <c r="G12" s="1"/>
  <c r="G32" s="1"/>
  <c r="G41" i="3"/>
  <c r="C13" l="1"/>
  <c r="C34"/>
  <c r="C44" l="1"/>
  <c r="G6" s="1"/>
  <c r="G13" s="1"/>
  <c r="G45" s="1"/>
  <c r="C11" i="2"/>
  <c r="G25"/>
  <c r="C29"/>
  <c r="C33" l="1"/>
  <c r="G7" s="1"/>
  <c r="G11" s="1"/>
  <c r="G33" s="1"/>
  <c r="G28" i="1"/>
  <c r="C32" l="1"/>
  <c r="G6" s="1"/>
  <c r="G11" s="1"/>
  <c r="G31" s="1"/>
</calcChain>
</file>

<file path=xl/sharedStrings.xml><?xml version="1.0" encoding="utf-8"?>
<sst xmlns="http://schemas.openxmlformats.org/spreadsheetml/2006/main" count="402" uniqueCount="215">
  <si>
    <t>予算</t>
    <rPh sb="0" eb="2">
      <t>ヨサン</t>
    </rPh>
    <phoneticPr fontId="1"/>
  </si>
  <si>
    <t>2019年度全明</t>
    <rPh sb="4" eb="6">
      <t>ネンド</t>
    </rPh>
    <rPh sb="6" eb="7">
      <t>ゼン</t>
    </rPh>
    <rPh sb="7" eb="8">
      <t>メイ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</si>
  <si>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</si>
  <si>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</si>
  <si>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</si>
  <si>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</si>
  <si>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</si>
  <si>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概要</t>
    <rPh sb="0" eb="2">
      <t>ガイヨウ</t>
    </rPh>
    <phoneticPr fontId="1"/>
  </si>
  <si>
    <t>２年３年部費</t>
    <rPh sb="1" eb="2">
      <t>ネン</t>
    </rPh>
    <rPh sb="3" eb="4">
      <t>ネン</t>
    </rPh>
    <rPh sb="4" eb="6">
      <t>ブヒ</t>
    </rPh>
    <phoneticPr fontId="1"/>
  </si>
  <si>
    <t>２年３年の部費は、２００００円</t>
    <rPh sb="1" eb="2">
      <t>ネン</t>
    </rPh>
    <rPh sb="3" eb="4">
      <t>ネン</t>
    </rPh>
    <rPh sb="5" eb="7">
      <t>ブヒ</t>
    </rPh>
    <rPh sb="14" eb="15">
      <t>エン</t>
    </rPh>
    <phoneticPr fontId="1"/>
  </si>
  <si>
    <t>１年入部費</t>
    <rPh sb="1" eb="2">
      <t>ネン</t>
    </rPh>
    <rPh sb="2" eb="4">
      <t>ニュウブ</t>
    </rPh>
    <rPh sb="4" eb="5">
      <t>ヒ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</si>
  <si>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</si>
  <si>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</si>
  <si>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</si>
  <si>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スピーチ</t>
    <phoneticPr fontId="1"/>
  </si>
  <si>
    <t>ドラマ</t>
    <phoneticPr fontId="1"/>
  </si>
  <si>
    <t>ディスカッション</t>
    <phoneticPr fontId="1"/>
  </si>
  <si>
    <t>ディベート</t>
    <phoneticPr fontId="1"/>
  </si>
  <si>
    <t>新歓</t>
    <rPh sb="0" eb="2">
      <t>シンカン</t>
    </rPh>
    <phoneticPr fontId="1"/>
  </si>
  <si>
    <t>雑費</t>
    <rPh sb="0" eb="2">
      <t>ザッピ</t>
    </rPh>
    <phoneticPr fontId="1"/>
  </si>
  <si>
    <t>クエル加盟費</t>
    <rPh sb="3" eb="5">
      <t>カメイ</t>
    </rPh>
    <rPh sb="5" eb="6">
      <t>ヒ</t>
    </rPh>
    <phoneticPr fontId="1"/>
  </si>
  <si>
    <t>製作費、イベント運営など</t>
    <rPh sb="0" eb="3">
      <t>セイサクヒ</t>
    </rPh>
    <rPh sb="8" eb="10">
      <t>ウンエイ</t>
    </rPh>
    <phoneticPr fontId="1"/>
  </si>
  <si>
    <t>前期繰越費</t>
    <rPh sb="0" eb="2">
      <t>ゼンキ</t>
    </rPh>
    <rPh sb="2" eb="4">
      <t>クリコシ</t>
    </rPh>
    <rPh sb="4" eb="5">
      <t>ヒ</t>
    </rPh>
    <phoneticPr fontId="1"/>
  </si>
  <si>
    <t>ミッショントラベル</t>
    <phoneticPr fontId="1"/>
  </si>
  <si>
    <t>前期納会</t>
    <rPh sb="0" eb="2">
      <t>ゼンキ</t>
    </rPh>
    <rPh sb="2" eb="4">
      <t>ノウカイ</t>
    </rPh>
    <phoneticPr fontId="1"/>
  </si>
  <si>
    <t>２０１９年明大祭売り上げ見込み</t>
    <rPh sb="4" eb="5">
      <t>ネン</t>
    </rPh>
    <rPh sb="5" eb="7">
      <t>メイダイ</t>
    </rPh>
    <rPh sb="7" eb="8">
      <t>サイ</t>
    </rPh>
    <rPh sb="8" eb="9">
      <t>ウ</t>
    </rPh>
    <rPh sb="10" eb="11">
      <t>ア</t>
    </rPh>
    <rPh sb="12" eb="14">
      <t>ミコ</t>
    </rPh>
    <phoneticPr fontId="1"/>
  </si>
  <si>
    <t>後期納会</t>
    <rPh sb="0" eb="2">
      <t>コウキ</t>
    </rPh>
    <rPh sb="2" eb="4">
      <t>ノウカイ</t>
    </rPh>
    <phoneticPr fontId="1"/>
  </si>
  <si>
    <t>STC（夏合宿）</t>
    <rPh sb="4" eb="7">
      <t>ナツガッシュク</t>
    </rPh>
    <phoneticPr fontId="1"/>
  </si>
  <si>
    <t>明大祭</t>
    <rPh sb="0" eb="2">
      <t>メイダイ</t>
    </rPh>
    <rPh sb="2" eb="3">
      <t>サイ</t>
    </rPh>
    <phoneticPr fontId="1"/>
  </si>
  <si>
    <t>差し引き収支</t>
    <rPh sb="0" eb="1">
      <t>サ</t>
    </rPh>
    <rPh sb="2" eb="3">
      <t>ヒ</t>
    </rPh>
    <rPh sb="4" eb="6">
      <t>シュウシ</t>
    </rPh>
    <phoneticPr fontId="1"/>
  </si>
  <si>
    <t>収入</t>
    <rPh sb="0" eb="2">
      <t>シュウニュウ</t>
    </rPh>
    <phoneticPr fontId="1"/>
  </si>
  <si>
    <t>２年３年留学組</t>
    <rPh sb="1" eb="2">
      <t>ネン</t>
    </rPh>
    <rPh sb="3" eb="4">
      <t>ネン</t>
    </rPh>
    <rPh sb="4" eb="6">
      <t>リュウガク</t>
    </rPh>
    <rPh sb="6" eb="7">
      <t>グミ</t>
    </rPh>
    <phoneticPr fontId="1"/>
  </si>
  <si>
    <t>連合父母会</t>
    <rPh sb="0" eb="2">
      <t>レンゴウ</t>
    </rPh>
    <rPh sb="2" eb="4">
      <t>フボ</t>
    </rPh>
    <rPh sb="4" eb="5">
      <t>カイ</t>
    </rPh>
    <phoneticPr fontId="1"/>
  </si>
  <si>
    <t>予算</t>
    <rPh sb="0" eb="2">
      <t>ヨサン</t>
    </rPh>
    <phoneticPr fontId="1"/>
  </si>
  <si>
    <t>2019年度</t>
    <rPh sb="4" eb="6">
      <t>ネンド</t>
    </rPh>
    <phoneticPr fontId="1"/>
  </si>
  <si>
    <t>スピーチセクション前期</t>
    <rPh sb="9" eb="11">
      <t>ゼンキ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</si>
  <si>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</si>
  <si>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</si>
  <si>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</si>
  <si>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概要　</t>
    <rPh sb="0" eb="2">
      <t>ガイヨウ</t>
    </rPh>
    <phoneticPr fontId="1"/>
  </si>
  <si>
    <t>全明費</t>
    <rPh sb="0" eb="1">
      <t>ゼン</t>
    </rPh>
    <rPh sb="1" eb="2">
      <t>メイ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</si>
  <si>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</si>
  <si>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レシコン参加費</t>
    <rPh sb="4" eb="7">
      <t>サンカヒ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</si>
  <si>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</si>
  <si>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</si>
  <si>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概要</t>
    <rPh sb="0" eb="2">
      <t>ガイヨウ</t>
    </rPh>
    <phoneticPr fontId="1"/>
  </si>
  <si>
    <t>ブレスト会</t>
    <rPh sb="4" eb="5">
      <t>カイ</t>
    </rPh>
    <phoneticPr fontId="1"/>
  </si>
  <si>
    <t>オリセン合宿</t>
    <rPh sb="4" eb="6">
      <t>ガッシュク</t>
    </rPh>
    <phoneticPr fontId="1"/>
  </si>
  <si>
    <t>レシコン予選</t>
    <rPh sb="4" eb="6">
      <t>ヨセン</t>
    </rPh>
    <phoneticPr fontId="1"/>
  </si>
  <si>
    <t>レシコン本選</t>
    <rPh sb="4" eb="6">
      <t>ホンセン</t>
    </rPh>
    <phoneticPr fontId="1"/>
  </si>
  <si>
    <t>ショートスピーチコンテスト</t>
    <phoneticPr fontId="1"/>
  </si>
  <si>
    <t>さくらカップ</t>
    <phoneticPr fontId="1"/>
  </si>
  <si>
    <t>スターカップ</t>
    <phoneticPr fontId="1"/>
  </si>
  <si>
    <t>スペースカップ</t>
    <phoneticPr fontId="1"/>
  </si>
  <si>
    <t>サンフラワーカップ</t>
    <phoneticPr fontId="1"/>
  </si>
  <si>
    <t>春セミ補助金</t>
    <rPh sb="0" eb="1">
      <t>ハル</t>
    </rPh>
    <rPh sb="3" eb="6">
      <t>ホジョキン</t>
    </rPh>
    <phoneticPr fontId="1"/>
  </si>
  <si>
    <t>オープン遠征費</t>
    <rPh sb="4" eb="6">
      <t>エンセイ</t>
    </rPh>
    <rPh sb="6" eb="7">
      <t>ヒ</t>
    </rPh>
    <phoneticPr fontId="1"/>
  </si>
  <si>
    <t>三上杯</t>
    <rPh sb="0" eb="2">
      <t>ミカミ</t>
    </rPh>
    <rPh sb="2" eb="3">
      <t>ハイ</t>
    </rPh>
    <phoneticPr fontId="1"/>
  </si>
  <si>
    <t>三上杯エリミに向けたブレスト会</t>
    <rPh sb="0" eb="2">
      <t>ミカミ</t>
    </rPh>
    <rPh sb="2" eb="3">
      <t>ハイ</t>
    </rPh>
    <rPh sb="7" eb="8">
      <t>ム</t>
    </rPh>
    <rPh sb="14" eb="15">
      <t>カイ</t>
    </rPh>
    <phoneticPr fontId="1"/>
  </si>
  <si>
    <t>セクション内合宿</t>
    <rPh sb="5" eb="6">
      <t>ナイ</t>
    </rPh>
    <rPh sb="6" eb="8">
      <t>ガッシュク</t>
    </rPh>
    <phoneticPr fontId="1"/>
  </si>
  <si>
    <t>一年生向け大会</t>
    <rPh sb="0" eb="3">
      <t>イチネンセイ</t>
    </rPh>
    <rPh sb="3" eb="4">
      <t>ム</t>
    </rPh>
    <rPh sb="5" eb="7">
      <t>タイカイ</t>
    </rPh>
    <phoneticPr fontId="1"/>
  </si>
  <si>
    <t>他大学と合同主催の一年生向け大会</t>
    <rPh sb="0" eb="3">
      <t>タダイガク</t>
    </rPh>
    <rPh sb="4" eb="6">
      <t>ゴウドウ</t>
    </rPh>
    <rPh sb="6" eb="8">
      <t>シュサイ</t>
    </rPh>
    <rPh sb="9" eb="12">
      <t>イチネンセイ</t>
    </rPh>
    <rPh sb="12" eb="13">
      <t>ム</t>
    </rPh>
    <rPh sb="14" eb="16">
      <t>タイカイ</t>
    </rPh>
    <phoneticPr fontId="1"/>
  </si>
  <si>
    <t>明治大学主催の大会</t>
    <rPh sb="0" eb="2">
      <t>メイジ</t>
    </rPh>
    <rPh sb="2" eb="4">
      <t>ダイガク</t>
    </rPh>
    <rPh sb="4" eb="6">
      <t>シュサイ</t>
    </rPh>
    <rPh sb="7" eb="9">
      <t>タイカイ</t>
    </rPh>
    <phoneticPr fontId="1"/>
  </si>
  <si>
    <t>他大学主催の大会参加費</t>
    <rPh sb="0" eb="3">
      <t>タダイガク</t>
    </rPh>
    <rPh sb="3" eb="5">
      <t>シュサイ</t>
    </rPh>
    <rPh sb="6" eb="8">
      <t>タイカイ</t>
    </rPh>
    <rPh sb="8" eb="10">
      <t>サンカ</t>
    </rPh>
    <rPh sb="10" eb="11">
      <t>ヒ</t>
    </rPh>
    <phoneticPr fontId="1"/>
  </si>
  <si>
    <t>７０００×６</t>
    <phoneticPr fontId="1"/>
  </si>
  <si>
    <t>地方大会の遠征費</t>
    <rPh sb="0" eb="2">
      <t>チホウ</t>
    </rPh>
    <rPh sb="2" eb="4">
      <t>タイカイ</t>
    </rPh>
    <rPh sb="5" eb="7">
      <t>エンセイ</t>
    </rPh>
    <rPh sb="7" eb="8">
      <t>ヒ</t>
    </rPh>
    <phoneticPr fontId="1"/>
  </si>
  <si>
    <t>後期</t>
    <rPh sb="0" eb="2">
      <t>コウキ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</si>
  <si>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</si>
  <si>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フレッシュマンカップ</t>
    <phoneticPr fontId="1"/>
  </si>
  <si>
    <t>ミステリーカップ</t>
    <phoneticPr fontId="1"/>
  </si>
  <si>
    <t>インナー大会（名前未定）</t>
    <rPh sb="4" eb="6">
      <t>タイカイ</t>
    </rPh>
    <rPh sb="7" eb="9">
      <t>ナマエ</t>
    </rPh>
    <rPh sb="9" eb="11">
      <t>ミテイ</t>
    </rPh>
    <phoneticPr fontId="1"/>
  </si>
  <si>
    <t>ブレリュードカップ</t>
    <phoneticPr fontId="1"/>
  </si>
  <si>
    <t>スノーマンカップ</t>
    <phoneticPr fontId="1"/>
  </si>
  <si>
    <t>ハーベストカップ</t>
    <phoneticPr fontId="1"/>
  </si>
  <si>
    <t>板橋杯予選</t>
    <rPh sb="0" eb="2">
      <t>イタバシ</t>
    </rPh>
    <rPh sb="2" eb="3">
      <t>ハイ</t>
    </rPh>
    <rPh sb="3" eb="5">
      <t>ヨセン</t>
    </rPh>
    <phoneticPr fontId="1"/>
  </si>
  <si>
    <t>板橋杯本選</t>
    <rPh sb="0" eb="2">
      <t>イタバシ</t>
    </rPh>
    <rPh sb="2" eb="3">
      <t>ハイ</t>
    </rPh>
    <rPh sb="3" eb="5">
      <t>ホンセン</t>
    </rPh>
    <phoneticPr fontId="1"/>
  </si>
  <si>
    <t>　他大学主催の大会参加費</t>
    <rPh sb="1" eb="4">
      <t>タダイガク</t>
    </rPh>
    <rPh sb="4" eb="6">
      <t>シュサイ</t>
    </rPh>
    <rPh sb="7" eb="9">
      <t>タイカイ</t>
    </rPh>
    <rPh sb="9" eb="11">
      <t>サンカ</t>
    </rPh>
    <rPh sb="11" eb="12">
      <t>ヒ</t>
    </rPh>
    <phoneticPr fontId="1"/>
  </si>
  <si>
    <t>他大学主催の大会参加費</t>
    <rPh sb="0" eb="3">
      <t>タダイガク</t>
    </rPh>
    <rPh sb="3" eb="5">
      <t>シュサイ</t>
    </rPh>
    <rPh sb="6" eb="8">
      <t>タイカイ</t>
    </rPh>
    <rPh sb="8" eb="11">
      <t>サンカヒ</t>
    </rPh>
    <phoneticPr fontId="1"/>
  </si>
  <si>
    <t>明治大学３大合同大会</t>
    <rPh sb="0" eb="2">
      <t>メイジ</t>
    </rPh>
    <rPh sb="2" eb="4">
      <t>ダイガク</t>
    </rPh>
    <rPh sb="5" eb="8">
      <t>ダイゴウドウ</t>
    </rPh>
    <rPh sb="8" eb="10">
      <t>タイカイ</t>
    </rPh>
    <phoneticPr fontId="1"/>
  </si>
  <si>
    <t>同上</t>
    <rPh sb="0" eb="1">
      <t>ドウ</t>
    </rPh>
    <rPh sb="1" eb="2">
      <t>ウエ</t>
    </rPh>
    <phoneticPr fontId="1"/>
  </si>
  <si>
    <t>差引収支</t>
    <rPh sb="0" eb="2">
      <t>サシヒキ</t>
    </rPh>
    <rPh sb="2" eb="4">
      <t>シュウシ</t>
    </rPh>
    <phoneticPr fontId="1"/>
  </si>
  <si>
    <t>２０１９年度</t>
    <rPh sb="4" eb="6">
      <t>ネンド</t>
    </rPh>
    <phoneticPr fontId="1"/>
  </si>
  <si>
    <t>前期ディスカッション</t>
    <rPh sb="0" eb="2">
      <t>ゼンキ</t>
    </rPh>
    <phoneticPr fontId="1"/>
  </si>
  <si>
    <t>大会参加費（東京遠征）</t>
    <rPh sb="0" eb="2">
      <t>タイカイ</t>
    </rPh>
    <rPh sb="2" eb="5">
      <t>サンカヒ</t>
    </rPh>
    <rPh sb="6" eb="8">
      <t>トウキョウ</t>
    </rPh>
    <rPh sb="8" eb="10">
      <t>エンセイ</t>
    </rPh>
    <phoneticPr fontId="1"/>
  </si>
  <si>
    <t>明治ｊｒ</t>
    <rPh sb="0" eb="2">
      <t>メイジ</t>
    </rPh>
    <phoneticPr fontId="1"/>
  </si>
  <si>
    <t>明治オープン</t>
    <rPh sb="0" eb="2">
      <t>メイジ</t>
    </rPh>
    <phoneticPr fontId="1"/>
  </si>
  <si>
    <t>LSD１</t>
    <phoneticPr fontId="1"/>
  </si>
  <si>
    <t>東京遠征全体</t>
    <rPh sb="0" eb="2">
      <t>トウキョウ</t>
    </rPh>
    <rPh sb="2" eb="4">
      <t>エンセイ</t>
    </rPh>
    <rPh sb="4" eb="6">
      <t>ゼンタイ</t>
    </rPh>
    <phoneticPr fontId="1"/>
  </si>
  <si>
    <t>東京遠征１日目</t>
    <rPh sb="0" eb="2">
      <t>トウキョウ</t>
    </rPh>
    <rPh sb="2" eb="4">
      <t>エンセイ</t>
    </rPh>
    <rPh sb="5" eb="6">
      <t>ニチ</t>
    </rPh>
    <rPh sb="6" eb="7">
      <t>メ</t>
    </rPh>
    <phoneticPr fontId="1"/>
  </si>
  <si>
    <t>東京遠征最終日運営費</t>
    <rPh sb="0" eb="2">
      <t>トウキョウ</t>
    </rPh>
    <rPh sb="2" eb="4">
      <t>エンセイ</t>
    </rPh>
    <rPh sb="4" eb="7">
      <t>サイシュウビ</t>
    </rPh>
    <rPh sb="7" eb="10">
      <t>ウンエイヒ</t>
    </rPh>
    <phoneticPr fontId="1"/>
  </si>
  <si>
    <t>春セミナー</t>
    <rPh sb="0" eb="1">
      <t>ハル</t>
    </rPh>
    <phoneticPr fontId="1"/>
  </si>
  <si>
    <t>法政オレンジ討論会</t>
    <rPh sb="0" eb="2">
      <t>ホウセイ</t>
    </rPh>
    <rPh sb="6" eb="8">
      <t>トウロン</t>
    </rPh>
    <rPh sb="8" eb="9">
      <t>カイ</t>
    </rPh>
    <phoneticPr fontId="1"/>
  </si>
  <si>
    <t>アッセンブリー</t>
    <phoneticPr fontId="1"/>
  </si>
  <si>
    <t>NED</t>
    <phoneticPr fontId="1"/>
  </si>
  <si>
    <t>ソフィアオープン</t>
    <phoneticPr fontId="1"/>
  </si>
  <si>
    <t>リブラオープン</t>
    <phoneticPr fontId="1"/>
  </si>
  <si>
    <t>フェニックスオープン</t>
    <phoneticPr fontId="1"/>
  </si>
  <si>
    <t>立教オープン</t>
    <rPh sb="0" eb="2">
      <t>リッキョウ</t>
    </rPh>
    <phoneticPr fontId="1"/>
  </si>
  <si>
    <t>フレッシュマンディスカッション</t>
    <phoneticPr fontId="1"/>
  </si>
  <si>
    <t>関西遠征全体</t>
    <rPh sb="0" eb="2">
      <t>カンサイ</t>
    </rPh>
    <rPh sb="2" eb="4">
      <t>エンセイ</t>
    </rPh>
    <rPh sb="4" eb="6">
      <t>ゼンタイ</t>
    </rPh>
    <phoneticPr fontId="1"/>
  </si>
  <si>
    <t>関西遠征２日目</t>
    <rPh sb="0" eb="2">
      <t>カンサイ</t>
    </rPh>
    <rPh sb="2" eb="4">
      <t>エンセイ</t>
    </rPh>
    <rPh sb="5" eb="6">
      <t>ニチ</t>
    </rPh>
    <rPh sb="6" eb="7">
      <t>メ</t>
    </rPh>
    <phoneticPr fontId="1"/>
  </si>
  <si>
    <t>関西遠征１日目</t>
    <rPh sb="0" eb="2">
      <t>カンサイ</t>
    </rPh>
    <rPh sb="2" eb="4">
      <t>エンセイ</t>
    </rPh>
    <rPh sb="5" eb="6">
      <t>ニチ</t>
    </rPh>
    <rPh sb="6" eb="7">
      <t>メ</t>
    </rPh>
    <phoneticPr fontId="1"/>
  </si>
  <si>
    <t>東京遠征２日目</t>
    <rPh sb="0" eb="2">
      <t>トウキョウ</t>
    </rPh>
    <rPh sb="2" eb="4">
      <t>エンセイ</t>
    </rPh>
    <rPh sb="5" eb="6">
      <t>ニチ</t>
    </rPh>
    <rPh sb="6" eb="7">
      <t>メ</t>
    </rPh>
    <phoneticPr fontId="1"/>
  </si>
  <si>
    <t>関西遠征３日目</t>
    <rPh sb="0" eb="2">
      <t>カンサイ</t>
    </rPh>
    <rPh sb="2" eb="4">
      <t>エンセイ</t>
    </rPh>
    <rPh sb="5" eb="6">
      <t>ニチ</t>
    </rPh>
    <rPh sb="6" eb="7">
      <t>メ</t>
    </rPh>
    <phoneticPr fontId="1"/>
  </si>
  <si>
    <t>関西遠征最終日</t>
    <rPh sb="0" eb="2">
      <t>カンサイ</t>
    </rPh>
    <rPh sb="2" eb="4">
      <t>エンセイ</t>
    </rPh>
    <rPh sb="4" eb="7">
      <t>サイシュウビ</t>
    </rPh>
    <phoneticPr fontId="1"/>
  </si>
  <si>
    <t>関西遠征補助金</t>
    <rPh sb="0" eb="2">
      <t>カンサイ</t>
    </rPh>
    <rPh sb="2" eb="4">
      <t>エンセイ</t>
    </rPh>
    <rPh sb="4" eb="7">
      <t>ホジョキン</t>
    </rPh>
    <phoneticPr fontId="1"/>
  </si>
  <si>
    <t>フェリスオープン</t>
    <phoneticPr fontId="1"/>
  </si>
  <si>
    <t>LSD2</t>
    <phoneticPr fontId="1"/>
  </si>
  <si>
    <t>武蔵オープン</t>
    <rPh sb="0" eb="2">
      <t>ムサシ</t>
    </rPh>
    <phoneticPr fontId="1"/>
  </si>
  <si>
    <t>JTK</t>
    <phoneticPr fontId="1"/>
  </si>
  <si>
    <t>慶應オープン</t>
    <rPh sb="0" eb="2">
      <t>ケイオウ</t>
    </rPh>
    <phoneticPr fontId="1"/>
  </si>
  <si>
    <t>クリスマスジョイント</t>
    <phoneticPr fontId="1"/>
  </si>
  <si>
    <t>予算</t>
    <rPh sb="0" eb="2">
      <t>ヨサン</t>
    </rPh>
    <phoneticPr fontId="1"/>
  </si>
  <si>
    <t>２０１９年度</t>
    <rPh sb="4" eb="6">
      <t>ネンド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</si>
  <si>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</si>
  <si>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</si>
  <si>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</si>
  <si>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概要</t>
    <rPh sb="0" eb="2">
      <t>ガイヨウ</t>
    </rPh>
    <phoneticPr fontId="1"/>
  </si>
  <si>
    <t>全明費</t>
    <rPh sb="0" eb="1">
      <t>ゼン</t>
    </rPh>
    <rPh sb="1" eb="2">
      <t>メイ</t>
    </rPh>
    <rPh sb="2" eb="3">
      <t>ヒ</t>
    </rPh>
    <phoneticPr fontId="1"/>
  </si>
  <si>
    <t>前期ドラマ</t>
    <rPh sb="0" eb="2">
      <t>ゼンキ</t>
    </rPh>
    <phoneticPr fontId="1"/>
  </si>
  <si>
    <t>協賛金</t>
    <rPh sb="0" eb="3">
      <t>キョウサンキン</t>
    </rPh>
    <phoneticPr fontId="1"/>
  </si>
  <si>
    <t>カンパ金</t>
    <rPh sb="3" eb="4">
      <t>キン</t>
    </rPh>
    <phoneticPr fontId="1"/>
  </si>
  <si>
    <t>春公Tシャツ代</t>
    <rPh sb="0" eb="1">
      <t>ハル</t>
    </rPh>
    <rPh sb="1" eb="2">
      <t>コウ</t>
    </rPh>
    <rPh sb="6" eb="7">
      <t>ダイ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</si>
  <si>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</si>
  <si>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</si>
  <si>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メイコス</t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</si>
  <si>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</si>
  <si>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</si>
  <si>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制作</t>
    <rPh sb="0" eb="2">
      <t>セイサク</t>
    </rPh>
    <phoneticPr fontId="1"/>
  </si>
  <si>
    <t>大道具・小道具</t>
    <rPh sb="0" eb="1">
      <t>ダイ</t>
    </rPh>
    <rPh sb="1" eb="3">
      <t>ドウグ</t>
    </rPh>
    <rPh sb="4" eb="7">
      <t>コドウグ</t>
    </rPh>
    <phoneticPr fontId="1"/>
  </si>
  <si>
    <t>スタジオ代</t>
    <rPh sb="4" eb="5">
      <t>ダイ</t>
    </rPh>
    <phoneticPr fontId="1"/>
  </si>
  <si>
    <t>繰越金</t>
    <rPh sb="0" eb="2">
      <t>クリコシ</t>
    </rPh>
    <rPh sb="2" eb="3">
      <t>キン</t>
    </rPh>
    <phoneticPr fontId="1"/>
  </si>
  <si>
    <t>謝礼金</t>
    <rPh sb="0" eb="3">
      <t>シャレイキン</t>
    </rPh>
    <phoneticPr fontId="1"/>
  </si>
  <si>
    <t>燃料費</t>
    <rPh sb="0" eb="3">
      <t>ネンリョウヒ</t>
    </rPh>
    <phoneticPr fontId="1"/>
  </si>
  <si>
    <t>冬公小屋前払金</t>
    <rPh sb="0" eb="1">
      <t>フユ</t>
    </rPh>
    <rPh sb="1" eb="2">
      <t>コウ</t>
    </rPh>
    <rPh sb="2" eb="4">
      <t>コヤ</t>
    </rPh>
    <rPh sb="4" eb="7">
      <t>マエバライキン</t>
    </rPh>
    <phoneticPr fontId="1"/>
  </si>
  <si>
    <t>ステマ</t>
    <phoneticPr fontId="1"/>
  </si>
  <si>
    <t>差引収支</t>
    <rPh sb="0" eb="2">
      <t>サシヒキ</t>
    </rPh>
    <rPh sb="2" eb="4">
      <t>シュウシ</t>
    </rPh>
    <phoneticPr fontId="1"/>
  </si>
  <si>
    <t>後期</t>
    <rPh sb="0" eb="2">
      <t>コウキ</t>
    </rPh>
    <phoneticPr fontId="1"/>
  </si>
  <si>
    <t>冬公Tシャツ代</t>
    <rPh sb="0" eb="1">
      <t>フユ</t>
    </rPh>
    <rPh sb="1" eb="2">
      <t>コウ</t>
    </rPh>
    <rPh sb="6" eb="7">
      <t>ダイ</t>
    </rPh>
    <phoneticPr fontId="1"/>
  </si>
  <si>
    <t>春公小屋前払金</t>
    <rPh sb="0" eb="1">
      <t>ハル</t>
    </rPh>
    <rPh sb="1" eb="2">
      <t>コウ</t>
    </rPh>
    <rPh sb="2" eb="4">
      <t>コヤ</t>
    </rPh>
    <rPh sb="4" eb="7">
      <t>マエバライキン</t>
    </rPh>
    <phoneticPr fontId="1"/>
  </si>
  <si>
    <t>保留</t>
    <rPh sb="0" eb="2">
      <t>ホリュウ</t>
    </rPh>
    <phoneticPr fontId="1"/>
  </si>
  <si>
    <t>備考</t>
    <rPh sb="0" eb="2">
      <t>ビコウ</t>
    </rPh>
    <phoneticPr fontId="1"/>
  </si>
  <si>
    <t>後期は公演を開催する小屋が決まっていないため、現在のところ、前期</t>
    <rPh sb="0" eb="2">
      <t>コウキ</t>
    </rPh>
    <rPh sb="3" eb="5">
      <t>コウエン</t>
    </rPh>
    <rPh sb="6" eb="8">
      <t>カイサイ</t>
    </rPh>
    <rPh sb="10" eb="12">
      <t>コヤ</t>
    </rPh>
    <rPh sb="13" eb="14">
      <t>キ</t>
    </rPh>
    <rPh sb="23" eb="25">
      <t>ゲンザイ</t>
    </rPh>
    <rPh sb="30" eb="32">
      <t>ゼンキ</t>
    </rPh>
    <phoneticPr fontId="1"/>
  </si>
  <si>
    <t>と同じと仮定しています。</t>
    <rPh sb="1" eb="2">
      <t>オナ</t>
    </rPh>
    <rPh sb="4" eb="6">
      <t>カテイ</t>
    </rPh>
    <phoneticPr fontId="1"/>
  </si>
  <si>
    <t>前期ディベートセクション</t>
    <rPh sb="0" eb="2">
      <t>ゼンキ</t>
    </rPh>
    <phoneticPr fontId="1"/>
  </si>
  <si>
    <t>大会参加費</t>
    <rPh sb="0" eb="2">
      <t>タイカイ</t>
    </rPh>
    <rPh sb="2" eb="5">
      <t>サンカヒ</t>
    </rPh>
    <phoneticPr fontId="1"/>
  </si>
  <si>
    <t>大会名</t>
    <rPh sb="0" eb="2">
      <t>タイカイ</t>
    </rPh>
    <rPh sb="2" eb="3">
      <t>メイ</t>
    </rPh>
    <phoneticPr fontId="1"/>
  </si>
  <si>
    <t>NAFA教</t>
    <rPh sb="4" eb="5">
      <t>キョウ</t>
    </rPh>
    <phoneticPr fontId="1"/>
  </si>
  <si>
    <t>KUEL</t>
    <phoneticPr fontId="1"/>
  </si>
  <si>
    <t>AYAME</t>
    <phoneticPr fontId="1"/>
  </si>
  <si>
    <t>JNDT</t>
    <phoneticPr fontId="1"/>
  </si>
  <si>
    <t>みちのく</t>
    <phoneticPr fontId="1"/>
  </si>
  <si>
    <t>FJ</t>
    <phoneticPr fontId="1"/>
  </si>
  <si>
    <t>交通費</t>
    <rPh sb="0" eb="3">
      <t>コウツウヒ</t>
    </rPh>
    <phoneticPr fontId="1"/>
  </si>
  <si>
    <t>その他支出</t>
    <rPh sb="2" eb="3">
      <t>タ</t>
    </rPh>
    <rPh sb="3" eb="5">
      <t>シシュツ</t>
    </rPh>
    <phoneticPr fontId="1"/>
  </si>
  <si>
    <t>各種振込手数料</t>
    <rPh sb="0" eb="2">
      <t>カクシュ</t>
    </rPh>
    <rPh sb="2" eb="4">
      <t>フリコミ</t>
    </rPh>
    <rPh sb="4" eb="7">
      <t>テスウリョウ</t>
    </rPh>
    <phoneticPr fontId="1"/>
  </si>
  <si>
    <t>フロー代</t>
    <rPh sb="3" eb="4">
      <t>ダイ</t>
    </rPh>
    <phoneticPr fontId="1"/>
  </si>
  <si>
    <t>コピー代</t>
    <rPh sb="3" eb="4">
      <t>ダイ</t>
    </rPh>
    <phoneticPr fontId="1"/>
  </si>
  <si>
    <t>NAFA年会費</t>
    <rPh sb="4" eb="7">
      <t>ネンカイヒ</t>
    </rPh>
    <phoneticPr fontId="1"/>
  </si>
  <si>
    <t>NAFAセミナー</t>
    <phoneticPr fontId="1"/>
  </si>
  <si>
    <t>SIDT</t>
    <phoneticPr fontId="1"/>
  </si>
  <si>
    <t>SIF</t>
    <phoneticPr fontId="1"/>
  </si>
  <si>
    <t>NAFA九州</t>
    <rPh sb="4" eb="6">
      <t>キュウシュウ</t>
    </rPh>
    <phoneticPr fontId="1"/>
  </si>
  <si>
    <t>立青杯</t>
    <rPh sb="0" eb="1">
      <t>リツ</t>
    </rPh>
    <rPh sb="1" eb="2">
      <t>アオ</t>
    </rPh>
    <rPh sb="2" eb="3">
      <t>ハイ</t>
    </rPh>
    <phoneticPr fontId="1"/>
  </si>
  <si>
    <t>NSDT</t>
    <phoneticPr fontId="1"/>
  </si>
  <si>
    <t>FEED</t>
    <phoneticPr fontId="1"/>
  </si>
  <si>
    <t>KAEDE</t>
    <phoneticPr fontId="1"/>
  </si>
  <si>
    <t>FFDT</t>
    <phoneticPr fontId="1"/>
  </si>
  <si>
    <t>All　Japan</t>
    <phoneticPr fontId="1"/>
  </si>
  <si>
    <t>NAFTA</t>
    <phoneticPr fontId="1"/>
  </si>
  <si>
    <t>MFDT</t>
    <phoneticPr fontId="1"/>
  </si>
  <si>
    <t>Soka　Clasic</t>
    <phoneticPr fontId="1"/>
  </si>
  <si>
    <t>筑波遠征費</t>
    <rPh sb="0" eb="2">
      <t>ツクバ</t>
    </rPh>
    <rPh sb="2" eb="4">
      <t>エンセイ</t>
    </rPh>
    <rPh sb="4" eb="5">
      <t>ヒ</t>
    </rPh>
    <phoneticPr fontId="1"/>
  </si>
  <si>
    <t>総合計</t>
    <rPh sb="0" eb="1">
      <t>ソウ</t>
    </rPh>
    <rPh sb="1" eb="3">
      <t>ゴウケイ</t>
    </rPh>
    <phoneticPr fontId="1"/>
  </si>
  <si>
    <t>MFDT運営費</t>
    <rPh sb="4" eb="7">
      <t>ウンエイヒ</t>
    </rPh>
    <phoneticPr fontId="1"/>
  </si>
  <si>
    <t>KAEDE　CAMP</t>
    <phoneticPr fontId="1"/>
  </si>
  <si>
    <t>全活</t>
    <rPh sb="0" eb="2">
      <t>ゼンカツ</t>
    </rPh>
    <phoneticPr fontId="1"/>
  </si>
  <si>
    <t>春セミ補助金分　（振り込み済み）</t>
    <rPh sb="0" eb="1">
      <t>ハル</t>
    </rPh>
    <rPh sb="3" eb="6">
      <t>ホジョキン</t>
    </rPh>
    <rPh sb="6" eb="7">
      <t>ブン</t>
    </rPh>
    <rPh sb="9" eb="10">
      <t>フ</t>
    </rPh>
    <rPh sb="11" eb="12">
      <t>コ</t>
    </rPh>
    <rPh sb="13" eb="14">
      <t>ズ</t>
    </rPh>
    <phoneticPr fontId="1"/>
  </si>
  <si>
    <t>予想</t>
    <rPh sb="0" eb="2">
      <t>ヨソウ</t>
    </rPh>
    <phoneticPr fontId="1"/>
  </si>
  <si>
    <t>大会参加費</t>
    <rPh sb="0" eb="2">
      <t>タイカイ</t>
    </rPh>
    <rPh sb="2" eb="5">
      <t>サンカヒ</t>
    </rPh>
    <phoneticPr fontId="1"/>
  </si>
  <si>
    <t>大会運営費</t>
    <rPh sb="0" eb="2">
      <t>タイカイ</t>
    </rPh>
    <rPh sb="2" eb="5">
      <t>ウンエイヒ</t>
    </rPh>
    <phoneticPr fontId="1"/>
  </si>
  <si>
    <t>大会参加費</t>
    <rPh sb="0" eb="5">
      <t>タイカイサンカヒ</t>
    </rPh>
    <phoneticPr fontId="1"/>
  </si>
  <si>
    <t>下見費用</t>
    <rPh sb="0" eb="2">
      <t>シタミ</t>
    </rPh>
    <rPh sb="2" eb="4">
      <t>ヒヨウ</t>
    </rPh>
    <phoneticPr fontId="1"/>
  </si>
  <si>
    <t>目標額</t>
    <rPh sb="0" eb="3">
      <t>モクヒョウガク</t>
    </rPh>
    <phoneticPr fontId="1"/>
  </si>
  <si>
    <t>衣装、メイク道具など</t>
    <rPh sb="0" eb="2">
      <t>イショウ</t>
    </rPh>
    <rPh sb="6" eb="8">
      <t>ドウグ</t>
    </rPh>
    <phoneticPr fontId="1"/>
  </si>
  <si>
    <t>パンフレット、OB、OG方への招待状切手代など</t>
    <rPh sb="12" eb="13">
      <t>カタ</t>
    </rPh>
    <rPh sb="15" eb="18">
      <t>ショウタイジョウ</t>
    </rPh>
    <rPh sb="18" eb="20">
      <t>キッテ</t>
    </rPh>
    <rPh sb="20" eb="21">
      <t>ダイ</t>
    </rPh>
    <phoneticPr fontId="1"/>
  </si>
  <si>
    <t>他大とディベートについて勉強する合宿</t>
    <rPh sb="0" eb="1">
      <t>タ</t>
    </rPh>
    <rPh sb="1" eb="2">
      <t>ダイ</t>
    </rPh>
    <rPh sb="12" eb="14">
      <t>ベンキョウ</t>
    </rPh>
    <rPh sb="16" eb="18">
      <t>ガッシュク</t>
    </rPh>
    <phoneticPr fontId="1"/>
  </si>
  <si>
    <t>１万×４、1.5万×２（１６日）</t>
    <rPh sb="1" eb="2">
      <t>マン</t>
    </rPh>
    <rPh sb="8" eb="9">
      <t>マン</t>
    </rPh>
    <rPh sb="14" eb="15">
      <t>ニチ</t>
    </rPh>
    <phoneticPr fontId="1"/>
  </si>
  <si>
    <t>７月１６日現在175人　</t>
    <rPh sb="1" eb="2">
      <t>ガツ</t>
    </rPh>
    <rPh sb="4" eb="7">
      <t>ニチゲンザイ</t>
    </rPh>
    <rPh sb="10" eb="11">
      <t>ニン</t>
    </rPh>
    <phoneticPr fontId="1"/>
  </si>
  <si>
    <t>前年度分部費及び繰越金</t>
    <rPh sb="0" eb="3">
      <t>ゼンネンド</t>
    </rPh>
    <rPh sb="3" eb="4">
      <t>ブン</t>
    </rPh>
    <rPh sb="4" eb="6">
      <t>ブヒ</t>
    </rPh>
    <rPh sb="6" eb="7">
      <t>オヨ</t>
    </rPh>
    <rPh sb="8" eb="10">
      <t>クリコシ</t>
    </rPh>
    <rPh sb="10" eb="11">
      <t>キン</t>
    </rPh>
    <phoneticPr fontId="1"/>
  </si>
  <si>
    <t>（春セミ補助金含む）</t>
    <rPh sb="1" eb="2">
      <t>ハル</t>
    </rPh>
    <rPh sb="4" eb="7">
      <t>ホジョキン</t>
    </rPh>
    <rPh sb="7" eb="8">
      <t>フク</t>
    </rPh>
    <phoneticPr fontId="1"/>
  </si>
  <si>
    <t>振込手数料</t>
    <rPh sb="0" eb="2">
      <t>フリコミ</t>
    </rPh>
    <rPh sb="2" eb="5">
      <t>テスウリョウ</t>
    </rPh>
    <phoneticPr fontId="1"/>
  </si>
  <si>
    <t>三上杯協賛金</t>
    <rPh sb="0" eb="2">
      <t>ミカミ</t>
    </rPh>
    <rPh sb="2" eb="3">
      <t>ハイ</t>
    </rPh>
    <rPh sb="3" eb="6">
      <t>キョウサンキン</t>
    </rPh>
    <phoneticPr fontId="1"/>
  </si>
  <si>
    <t>繰越金（三上杯）</t>
    <rPh sb="0" eb="2">
      <t>クリコシ</t>
    </rPh>
    <rPh sb="2" eb="3">
      <t>キン</t>
    </rPh>
    <rPh sb="4" eb="6">
      <t>ミカミ</t>
    </rPh>
    <rPh sb="6" eb="7">
      <t>ハイ</t>
    </rPh>
    <phoneticPr fontId="1"/>
  </si>
  <si>
    <t>すいかカップ</t>
    <phoneticPr fontId="1"/>
  </si>
  <si>
    <t>前年度冬公演分</t>
    <rPh sb="0" eb="3">
      <t>ゼンネンド</t>
    </rPh>
    <rPh sb="3" eb="4">
      <t>フユ</t>
    </rPh>
    <rPh sb="4" eb="6">
      <t>コウエン</t>
    </rPh>
    <rPh sb="6" eb="7">
      <t>ブン</t>
    </rPh>
    <phoneticPr fontId="1"/>
  </si>
  <si>
    <t>交通費</t>
    <rPh sb="0" eb="3">
      <t>コウツウヒ</t>
    </rPh>
    <phoneticPr fontId="1"/>
  </si>
  <si>
    <t>協賛イベント出席</t>
    <rPh sb="0" eb="2">
      <t>キョウサン</t>
    </rPh>
    <rPh sb="6" eb="8">
      <t>シュッセキ</t>
    </rPh>
    <phoneticPr fontId="1"/>
  </si>
  <si>
    <t>春公グッズ代</t>
    <rPh sb="0" eb="1">
      <t>ハル</t>
    </rPh>
    <rPh sb="1" eb="2">
      <t>コウ</t>
    </rPh>
    <rPh sb="5" eb="6">
      <t>ダイ</t>
    </rPh>
    <phoneticPr fontId="1"/>
  </si>
  <si>
    <t>春公グッズ代</t>
    <rPh sb="0" eb="1">
      <t>ハル</t>
    </rPh>
    <rPh sb="1" eb="2">
      <t>コウ</t>
    </rPh>
    <rPh sb="5" eb="6">
      <t>ダイ</t>
    </rPh>
    <phoneticPr fontId="1"/>
  </si>
  <si>
    <t>新歓</t>
    <rPh sb="0" eb="2">
      <t>シンカン</t>
    </rPh>
    <phoneticPr fontId="1"/>
  </si>
  <si>
    <t>他大からの応援用交通費</t>
    <rPh sb="0" eb="2">
      <t>タダイ</t>
    </rPh>
    <rPh sb="5" eb="8">
      <t>オウエンヨウ</t>
    </rPh>
    <rPh sb="8" eb="11">
      <t>コウツウヒ</t>
    </rPh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</si>
  <si>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</si>
  <si>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</si>
  <si>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4人</t>
    <rPh sb="1" eb="2">
      <t>ニン</t>
    </rPh>
    <phoneticPr fontId="1"/>
  </si>
  <si>
    <t>(納会後決算）</t>
    <rPh sb="1" eb="3">
      <t>ノウカイ</t>
    </rPh>
    <rPh sb="3" eb="4">
      <t>ゴ</t>
    </rPh>
    <rPh sb="4" eb="6">
      <t>ケッサン</t>
    </rPh>
    <phoneticPr fontId="1"/>
  </si>
  <si>
    <t>新歓補助費</t>
    <rPh sb="0" eb="2">
      <t>シンカン</t>
    </rPh>
    <rPh sb="2" eb="4">
      <t>ホジョ</t>
    </rPh>
    <rPh sb="4" eb="5">
      <t>ヒ</t>
    </rPh>
    <phoneticPr fontId="1"/>
  </si>
  <si>
    <t>（前期に振込）</t>
    <rPh sb="1" eb="3">
      <t>ゼンキ</t>
    </rPh>
    <rPh sb="4" eb="6">
      <t>フリコミ</t>
    </rPh>
    <phoneticPr fontId="1"/>
  </si>
  <si>
    <t>７０００×１３</t>
    <phoneticPr fontId="1"/>
  </si>
  <si>
    <t>振込手数料</t>
    <rPh sb="0" eb="2">
      <t>フリコミ</t>
    </rPh>
    <rPh sb="2" eb="5">
      <t>テスウリョウ</t>
    </rPh>
    <phoneticPr fontId="1"/>
  </si>
  <si>
    <t>新入生歓迎会</t>
    <rPh sb="0" eb="3">
      <t>シンニュウセイ</t>
    </rPh>
    <rPh sb="3" eb="5">
      <t>カンゲイ</t>
    </rPh>
    <rPh sb="5" eb="6">
      <t>カイ</t>
    </rPh>
    <phoneticPr fontId="1"/>
  </si>
  <si>
    <t>春セミ（ネムカ）</t>
    <rPh sb="0" eb="1">
      <t>ハル</t>
    </rPh>
    <phoneticPr fontId="1"/>
  </si>
  <si>
    <t>セクションキャンプ（前金）</t>
    <rPh sb="10" eb="12">
      <t>マエキン</t>
    </rPh>
    <phoneticPr fontId="1"/>
  </si>
  <si>
    <t>（９月に回収予定）</t>
    <rPh sb="2" eb="3">
      <t>ガツ</t>
    </rPh>
    <rPh sb="4" eb="6">
      <t>カイシュウ</t>
    </rPh>
    <rPh sb="6" eb="8">
      <t>ヨテイ</t>
    </rPh>
    <phoneticPr fontId="1"/>
  </si>
  <si>
    <t>TDFオープン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</si>
</sst>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2"/>
  <sheetViews>
    <sheetView topLeftCell="A19" zoomScale="197" zoomScaleNormal="55" workbookViewId="0">
      <selection activeCell="C27" sqref="C27"/>
    </sheetView>
  </sheetViews>
  <sheetFormatPr defaultRowHeight="18.75"/>
  <cols>
    <col min="2" max="2" width="21.75" customWidth="1"/>
    <col min="3" max="3" width="19.25" customWidth="1"/>
    <col min="4" max="4" width="30.125" bestFit="1" customWidth="1"/>
    <col min="6" max="6" width="30.125" bestFit="1" customWidth="1"/>
    <col min="7" max="7" width="19.75" customWidth="1"/>
    <col min="8" max="8" width="24.75" customWidth="1"/>
  </cols>
  <sheetData>
    <row r="1" spans="2:8">
      <c r="B1" s="17">
        <v>43663</v>
      </c>
    </row>
    <row r="2" spans="2:8" ht="39.4" customHeight="1">
      <c r="B2" s="13" t="s">
        <v>0</v>
      </c>
      <c r="C2" s="12" t="s">
        <v>1</v>
      </c>
      <c r="D2" s="12" t="s">
        <v>2</v>
      </c>
      <c r="F2" s="13" t="s">
        <v>0</v>
      </c>
      <c r="G2" s="12" t="s">
        <v>1</v>
      </c>
      <c r="H2" s="12" t="s">
        <v>3</v>
      </c>
    </row>
    <row r="4" spans="2:8" ht="31.5" customHeight="1">
      <c r="B4" s="18" t="s">
        <v>4</v>
      </c>
      <c r="C4" s="18"/>
      <c r="D4" s="18"/>
      <c r="F4" s="18" t="s">
        <v>30</v>
      </c>
      <c r="G4" s="18"/>
      <c r="H4" s="18"/>
    </row>
    <row r="5" spans="2:8" ht="28.9" customHeight="1">
      <c r="B5" s="8" t="s">
        <v>5</v>
      </c>
      <c r="C5" s="8" t="s">
        <v>6</v>
      </c>
      <c r="D5" s="8" t="s">
        <v>7</v>
      </c>
      <c r="E5" s="1"/>
      <c r="F5" s="8" t="s">
        <v>5</v>
      </c>
      <c r="G5" s="8" t="s">
        <v>6</v>
      </c>
      <c r="H5" s="8" t="s">
        <v>7</v>
      </c>
    </row>
    <row r="6" spans="2:8">
      <c r="B6" s="2" t="s">
        <v>8</v>
      </c>
      <c r="C6" s="2">
        <v>2040000</v>
      </c>
      <c r="D6" s="2" t="s">
        <v>9</v>
      </c>
      <c r="E6" s="1"/>
      <c r="F6" s="2" t="s">
        <v>22</v>
      </c>
      <c r="G6" s="2">
        <f>C32</f>
        <v>2677089</v>
      </c>
      <c r="H6" s="2"/>
    </row>
    <row r="7" spans="2:8">
      <c r="B7" s="2" t="s">
        <v>31</v>
      </c>
      <c r="C7" s="2">
        <v>70000</v>
      </c>
      <c r="D7" s="2" t="s">
        <v>187</v>
      </c>
      <c r="E7" s="1"/>
      <c r="F7" s="2" t="s">
        <v>25</v>
      </c>
      <c r="G7" s="2">
        <v>50000</v>
      </c>
      <c r="H7" s="2"/>
    </row>
    <row r="8" spans="2:8">
      <c r="B8" s="2" t="s">
        <v>10</v>
      </c>
      <c r="C8" s="2">
        <v>2625000</v>
      </c>
      <c r="D8" s="2" t="s">
        <v>188</v>
      </c>
      <c r="E8" s="1"/>
      <c r="F8" s="2" t="s">
        <v>32</v>
      </c>
      <c r="G8" s="2">
        <v>100000</v>
      </c>
      <c r="H8" s="2"/>
    </row>
    <row r="9" spans="2:8">
      <c r="B9" s="2" t="s">
        <v>11</v>
      </c>
      <c r="C9" s="2">
        <v>704854</v>
      </c>
      <c r="D9" s="2"/>
      <c r="E9" s="1"/>
      <c r="F9" s="2"/>
      <c r="G9" s="2"/>
      <c r="H9" s="2"/>
    </row>
    <row r="10" spans="2:8">
      <c r="B10" s="2" t="s">
        <v>189</v>
      </c>
      <c r="C10" s="3">
        <v>126107</v>
      </c>
      <c r="D10" s="2"/>
      <c r="E10" s="1"/>
      <c r="F10" s="2"/>
      <c r="G10" s="2"/>
      <c r="H10" s="2"/>
    </row>
    <row r="11" spans="2:8">
      <c r="B11" s="10" t="s">
        <v>12</v>
      </c>
      <c r="C11" s="2">
        <f>SUM(C6:C10)</f>
        <v>5565961</v>
      </c>
      <c r="D11" s="2"/>
      <c r="E11" s="1"/>
      <c r="F11" s="10" t="s">
        <v>12</v>
      </c>
      <c r="G11" s="2">
        <f>SUM(G6:G10)</f>
        <v>2827089</v>
      </c>
      <c r="H11" s="2"/>
    </row>
    <row r="12" spans="2:8">
      <c r="B12" s="1"/>
      <c r="C12" s="1"/>
      <c r="D12" s="1"/>
      <c r="E12" s="1"/>
      <c r="F12" s="1"/>
      <c r="G12" s="1"/>
      <c r="H12" s="1"/>
    </row>
    <row r="13" spans="2:8">
      <c r="B13" s="1"/>
      <c r="C13" s="1"/>
      <c r="D13" s="1"/>
      <c r="E13" s="1"/>
      <c r="F13" s="1"/>
      <c r="G13" s="1"/>
      <c r="H13" s="1"/>
    </row>
    <row r="14" spans="2:8" ht="35.65" customHeight="1">
      <c r="B14" s="19" t="s">
        <v>13</v>
      </c>
      <c r="C14" s="19"/>
      <c r="D14" s="19"/>
      <c r="E14" s="1"/>
      <c r="F14" s="19" t="s">
        <v>13</v>
      </c>
      <c r="G14" s="19"/>
      <c r="H14" s="19"/>
    </row>
    <row r="15" spans="2:8" ht="31.5" customHeight="1">
      <c r="B15" s="9" t="s">
        <v>5</v>
      </c>
      <c r="C15" s="9" t="s">
        <v>6</v>
      </c>
      <c r="D15" s="9" t="s">
        <v>7</v>
      </c>
      <c r="E15" s="1"/>
      <c r="F15" s="9" t="s">
        <v>5</v>
      </c>
      <c r="G15" s="9" t="s">
        <v>6</v>
      </c>
      <c r="H15" s="9" t="s">
        <v>7</v>
      </c>
    </row>
    <row r="16" spans="2:8">
      <c r="B16" s="2" t="s">
        <v>14</v>
      </c>
      <c r="C16" s="2">
        <v>586000</v>
      </c>
      <c r="D16" s="2" t="s">
        <v>190</v>
      </c>
      <c r="E16" s="1"/>
      <c r="F16" s="2" t="s">
        <v>14</v>
      </c>
      <c r="G16" s="2">
        <v>0</v>
      </c>
      <c r="H16" s="2"/>
    </row>
    <row r="17" spans="2:8">
      <c r="B17" s="2" t="s">
        <v>15</v>
      </c>
      <c r="C17" s="2">
        <v>450000</v>
      </c>
      <c r="D17" s="2"/>
      <c r="E17" s="1"/>
      <c r="F17" s="2" t="s">
        <v>15</v>
      </c>
      <c r="G17" s="2">
        <v>450000</v>
      </c>
      <c r="H17" s="2"/>
    </row>
    <row r="18" spans="2:8">
      <c r="B18" s="2" t="s">
        <v>16</v>
      </c>
      <c r="C18" s="2">
        <v>91000</v>
      </c>
      <c r="D18" s="2" t="s">
        <v>190</v>
      </c>
      <c r="E18" s="1"/>
      <c r="F18" s="2" t="s">
        <v>16</v>
      </c>
      <c r="G18" s="2">
        <v>430000</v>
      </c>
      <c r="H18" s="2"/>
    </row>
    <row r="19" spans="2:8">
      <c r="B19" s="2" t="s">
        <v>17</v>
      </c>
      <c r="C19" s="2">
        <v>100000</v>
      </c>
      <c r="D19" s="2"/>
      <c r="E19" s="1"/>
      <c r="F19" s="2" t="s">
        <v>17</v>
      </c>
      <c r="G19" s="2">
        <v>300000</v>
      </c>
      <c r="H19" s="2"/>
    </row>
    <row r="20" spans="2:8">
      <c r="B20" s="2" t="s">
        <v>23</v>
      </c>
      <c r="C20" s="2">
        <v>122000</v>
      </c>
      <c r="D20" s="2"/>
      <c r="E20" s="1"/>
      <c r="F20" s="2" t="s">
        <v>26</v>
      </c>
      <c r="G20" s="2">
        <v>400000</v>
      </c>
      <c r="H20" s="2"/>
    </row>
    <row r="21" spans="2:8">
      <c r="B21" s="2" t="s">
        <v>24</v>
      </c>
      <c r="C21" s="2">
        <v>400000</v>
      </c>
      <c r="D21" s="2" t="s">
        <v>205</v>
      </c>
      <c r="E21" s="1"/>
      <c r="F21" s="2" t="s">
        <v>28</v>
      </c>
      <c r="G21" s="2">
        <v>80000</v>
      </c>
      <c r="H21" s="2"/>
    </row>
    <row r="22" spans="2:8">
      <c r="B22" s="2" t="s">
        <v>18</v>
      </c>
      <c r="C22" s="2">
        <v>236688</v>
      </c>
      <c r="D22" s="2" t="s">
        <v>21</v>
      </c>
      <c r="E22" s="1"/>
      <c r="F22" s="2"/>
      <c r="G22" s="2"/>
      <c r="H22" s="2"/>
    </row>
    <row r="23" spans="2:8">
      <c r="B23" s="2" t="s">
        <v>206</v>
      </c>
      <c r="C23" s="2">
        <v>21950</v>
      </c>
      <c r="D23" s="2"/>
      <c r="E23" s="1"/>
      <c r="F23" s="2"/>
      <c r="G23" s="2"/>
      <c r="H23" s="2"/>
    </row>
    <row r="24" spans="2:8">
      <c r="B24" s="2" t="s">
        <v>176</v>
      </c>
      <c r="C24" s="2">
        <v>21000</v>
      </c>
      <c r="D24" s="2"/>
      <c r="E24" s="1"/>
      <c r="F24" s="2"/>
      <c r="G24" s="2"/>
      <c r="H24" s="2"/>
    </row>
    <row r="25" spans="2:8">
      <c r="B25" s="2" t="s">
        <v>19</v>
      </c>
      <c r="C25" s="2">
        <v>28238</v>
      </c>
      <c r="D25" s="2"/>
      <c r="E25" s="1"/>
      <c r="F25" s="2"/>
      <c r="G25" s="2"/>
      <c r="H25" s="2"/>
    </row>
    <row r="26" spans="2:8">
      <c r="B26" s="2" t="s">
        <v>20</v>
      </c>
      <c r="C26" s="2">
        <v>28000</v>
      </c>
      <c r="D26" s="2"/>
      <c r="E26" s="1"/>
      <c r="F26" s="2"/>
      <c r="G26" s="2"/>
      <c r="H26" s="2"/>
    </row>
    <row r="27" spans="2:8">
      <c r="B27" s="2" t="s">
        <v>191</v>
      </c>
      <c r="C27" s="3">
        <v>3996</v>
      </c>
      <c r="D27" s="2"/>
      <c r="E27" s="1"/>
      <c r="F27" s="2"/>
      <c r="G27" s="2"/>
      <c r="H27" s="2"/>
    </row>
    <row r="28" spans="2:8">
      <c r="B28" s="2" t="s">
        <v>27</v>
      </c>
      <c r="C28" s="2">
        <v>800000</v>
      </c>
      <c r="D28" s="2" t="s">
        <v>207</v>
      </c>
      <c r="E28" s="1"/>
      <c r="F28" s="6" t="s">
        <v>12</v>
      </c>
      <c r="G28" s="3">
        <f>SUM(G16:G27)</f>
        <v>1660000</v>
      </c>
      <c r="H28" s="3"/>
    </row>
    <row r="29" spans="2:8">
      <c r="B29" s="6" t="s">
        <v>12</v>
      </c>
      <c r="C29" s="2">
        <f>SUM(C16:C28)</f>
        <v>2888872</v>
      </c>
      <c r="D29" s="3"/>
    </row>
    <row r="31" spans="2:8">
      <c r="F31" s="6" t="s">
        <v>29</v>
      </c>
      <c r="G31" s="3">
        <f>G11-G28</f>
        <v>1167089</v>
      </c>
    </row>
    <row r="32" spans="2:8">
      <c r="B32" s="6" t="s">
        <v>29</v>
      </c>
      <c r="C32" s="3">
        <f>C11-C29</f>
        <v>2677089</v>
      </c>
    </row>
  </sheetData>
  <mergeCells count="4">
    <mergeCell ref="B4:D4"/>
    <mergeCell ref="F4:H4"/>
    <mergeCell ref="F14:H14"/>
    <mergeCell ref="B14:D14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5"/>
  <sheetViews>
    <sheetView topLeftCell="B16" zoomScale="131" workbookViewId="0">
      <selection activeCell="C7" sqref="C7"/>
    </sheetView>
  </sheetViews>
  <sheetFormatPr defaultRowHeight="18.75"/>
  <cols>
    <col min="2" max="2" width="26.125" bestFit="1" customWidth="1"/>
    <col min="3" max="3" width="16.75" customWidth="1"/>
    <col min="4" max="4" width="30.125" bestFit="1" customWidth="1"/>
    <col min="5" max="5" width="14.125" customWidth="1"/>
    <col min="6" max="6" width="24.25" bestFit="1" customWidth="1"/>
    <col min="7" max="7" width="20" customWidth="1"/>
    <col min="8" max="8" width="28.625" customWidth="1"/>
  </cols>
  <sheetData>
    <row r="2" spans="2:8">
      <c r="B2" s="13" t="s">
        <v>33</v>
      </c>
      <c r="C2" s="13" t="s">
        <v>34</v>
      </c>
      <c r="D2" s="13" t="s">
        <v>35</v>
      </c>
      <c r="F2" s="13" t="s">
        <v>33</v>
      </c>
      <c r="G2" s="13" t="s">
        <v>34</v>
      </c>
      <c r="H2" s="13" t="s">
        <v>66</v>
      </c>
    </row>
    <row r="3" spans="2:8">
      <c r="B3" s="4"/>
      <c r="C3" s="4"/>
      <c r="D3" s="4"/>
      <c r="E3" s="4"/>
    </row>
    <row r="4" spans="2:8" ht="29.65" customHeight="1">
      <c r="B4" s="20" t="s">
        <v>36</v>
      </c>
      <c r="C4" s="20"/>
      <c r="D4" s="20"/>
      <c r="F4" s="20" t="s">
        <v>36</v>
      </c>
      <c r="G4" s="20"/>
      <c r="H4" s="20"/>
    </row>
    <row r="5" spans="2:8" ht="25.9" customHeight="1">
      <c r="B5" s="8" t="s">
        <v>37</v>
      </c>
      <c r="C5" s="8" t="s">
        <v>38</v>
      </c>
      <c r="D5" s="8" t="s">
        <v>39</v>
      </c>
      <c r="F5" s="8" t="s">
        <v>37</v>
      </c>
      <c r="G5" s="8" t="s">
        <v>38</v>
      </c>
      <c r="H5" s="8" t="s">
        <v>45</v>
      </c>
    </row>
    <row r="6" spans="2:8">
      <c r="B6" s="2" t="s">
        <v>40</v>
      </c>
      <c r="C6" s="3">
        <v>582000</v>
      </c>
      <c r="D6" s="2"/>
      <c r="F6" s="2" t="s">
        <v>40</v>
      </c>
      <c r="G6" s="3">
        <v>0</v>
      </c>
      <c r="H6" s="3"/>
    </row>
    <row r="7" spans="2:8">
      <c r="B7" s="2" t="s">
        <v>41</v>
      </c>
      <c r="C7" s="3">
        <v>110083</v>
      </c>
      <c r="D7" s="3"/>
      <c r="F7" s="2" t="s">
        <v>67</v>
      </c>
      <c r="G7" s="3">
        <f>C33</f>
        <v>265538</v>
      </c>
      <c r="H7" s="3"/>
    </row>
    <row r="8" spans="2:8">
      <c r="B8" s="2" t="s">
        <v>192</v>
      </c>
      <c r="C8" s="3">
        <v>260544</v>
      </c>
      <c r="D8" s="3"/>
      <c r="F8" s="2"/>
      <c r="G8" s="3"/>
      <c r="H8" s="3"/>
    </row>
    <row r="9" spans="2:8">
      <c r="B9" s="2" t="s">
        <v>193</v>
      </c>
      <c r="C9" s="3">
        <v>155755</v>
      </c>
      <c r="D9" s="3"/>
      <c r="F9" s="2"/>
      <c r="G9" s="3"/>
      <c r="H9" s="3"/>
    </row>
    <row r="10" spans="2:8">
      <c r="B10" s="2" t="s">
        <v>42</v>
      </c>
      <c r="C10" s="3">
        <v>10000</v>
      </c>
      <c r="D10" s="5"/>
      <c r="F10" s="2"/>
      <c r="G10" s="3"/>
      <c r="H10" s="3"/>
    </row>
    <row r="11" spans="2:8">
      <c r="B11" s="8" t="s">
        <v>43</v>
      </c>
      <c r="C11" s="3">
        <f>SUM(C6:C10)</f>
        <v>1118382</v>
      </c>
      <c r="D11" s="3"/>
      <c r="F11" s="8" t="s">
        <v>43</v>
      </c>
      <c r="G11" s="3">
        <f>SUM(G6:G10)</f>
        <v>265538</v>
      </c>
      <c r="H11" s="3"/>
    </row>
    <row r="12" spans="2:8">
      <c r="B12" s="4"/>
    </row>
    <row r="14" spans="2:8" ht="28.9" customHeight="1">
      <c r="B14" s="19" t="s">
        <v>44</v>
      </c>
      <c r="C14" s="19"/>
      <c r="D14" s="19"/>
      <c r="F14" s="19" t="s">
        <v>44</v>
      </c>
      <c r="G14" s="19"/>
      <c r="H14" s="19"/>
    </row>
    <row r="15" spans="2:8" ht="28.15" customHeight="1">
      <c r="B15" s="9" t="s">
        <v>37</v>
      </c>
      <c r="C15" s="9" t="s">
        <v>38</v>
      </c>
      <c r="D15" s="9" t="s">
        <v>45</v>
      </c>
      <c r="F15" s="9" t="s">
        <v>37</v>
      </c>
      <c r="G15" s="9" t="s">
        <v>38</v>
      </c>
      <c r="H15" s="9" t="s">
        <v>45</v>
      </c>
    </row>
    <row r="16" spans="2:8">
      <c r="B16" s="2" t="s">
        <v>46</v>
      </c>
      <c r="C16" s="3">
        <v>3644</v>
      </c>
      <c r="D16" s="2" t="s">
        <v>58</v>
      </c>
      <c r="F16" s="2" t="s">
        <v>68</v>
      </c>
      <c r="G16" s="3">
        <v>13000</v>
      </c>
      <c r="H16" s="2" t="s">
        <v>60</v>
      </c>
    </row>
    <row r="17" spans="2:8">
      <c r="B17" s="2" t="s">
        <v>47</v>
      </c>
      <c r="C17" s="3">
        <v>0</v>
      </c>
      <c r="D17" s="2" t="s">
        <v>59</v>
      </c>
      <c r="F17" s="2" t="s">
        <v>70</v>
      </c>
      <c r="G17" s="3">
        <v>4000</v>
      </c>
      <c r="H17" s="2" t="s">
        <v>62</v>
      </c>
    </row>
    <row r="18" spans="2:8">
      <c r="B18" s="2" t="s">
        <v>48</v>
      </c>
      <c r="C18" s="3">
        <v>9612</v>
      </c>
      <c r="D18" s="2" t="s">
        <v>60</v>
      </c>
      <c r="F18" s="2" t="s">
        <v>69</v>
      </c>
      <c r="G18" s="3">
        <v>2000</v>
      </c>
      <c r="H18" s="2" t="s">
        <v>76</v>
      </c>
    </row>
    <row r="19" spans="2:8">
      <c r="B19" s="2" t="s">
        <v>49</v>
      </c>
      <c r="C19" s="3">
        <v>56076</v>
      </c>
      <c r="D19" s="2" t="s">
        <v>61</v>
      </c>
      <c r="F19" s="2" t="s">
        <v>71</v>
      </c>
      <c r="G19" s="3">
        <v>2000</v>
      </c>
      <c r="H19" s="2" t="s">
        <v>77</v>
      </c>
    </row>
    <row r="20" spans="2:8">
      <c r="B20" s="2" t="s">
        <v>50</v>
      </c>
      <c r="C20" s="3">
        <v>12576</v>
      </c>
      <c r="D20" s="2" t="s">
        <v>60</v>
      </c>
      <c r="F20" s="2" t="s">
        <v>72</v>
      </c>
      <c r="G20" s="3">
        <v>2000</v>
      </c>
      <c r="H20" s="2" t="s">
        <v>77</v>
      </c>
    </row>
    <row r="21" spans="2:8">
      <c r="B21" s="2" t="s">
        <v>194</v>
      </c>
      <c r="C21" s="3">
        <v>2858</v>
      </c>
      <c r="D21" s="2" t="s">
        <v>62</v>
      </c>
      <c r="F21" s="2" t="s">
        <v>73</v>
      </c>
      <c r="G21" s="3">
        <v>18000</v>
      </c>
      <c r="H21" s="2" t="s">
        <v>77</v>
      </c>
    </row>
    <row r="22" spans="2:8">
      <c r="B22" s="2" t="s">
        <v>51</v>
      </c>
      <c r="C22" s="3">
        <v>2042</v>
      </c>
      <c r="D22" s="2" t="s">
        <v>63</v>
      </c>
      <c r="F22" s="2" t="s">
        <v>74</v>
      </c>
      <c r="G22" s="3">
        <v>20000</v>
      </c>
      <c r="H22" s="2" t="s">
        <v>78</v>
      </c>
    </row>
    <row r="23" spans="2:8">
      <c r="B23" s="2" t="s">
        <v>52</v>
      </c>
      <c r="C23" s="3">
        <v>2135</v>
      </c>
      <c r="D23" s="2" t="s">
        <v>63</v>
      </c>
      <c r="F23" s="2" t="s">
        <v>75</v>
      </c>
      <c r="G23" s="3">
        <v>35000</v>
      </c>
      <c r="H23" s="2" t="s">
        <v>79</v>
      </c>
    </row>
    <row r="24" spans="2:8">
      <c r="B24" s="2" t="s">
        <v>53</v>
      </c>
      <c r="C24" s="3">
        <v>2571</v>
      </c>
      <c r="D24" s="2" t="s">
        <v>63</v>
      </c>
      <c r="F24" s="2" t="s">
        <v>56</v>
      </c>
      <c r="G24" s="3">
        <v>2000</v>
      </c>
      <c r="H24" s="2" t="s">
        <v>65</v>
      </c>
    </row>
    <row r="25" spans="2:8">
      <c r="B25" s="2" t="s">
        <v>54</v>
      </c>
      <c r="C25" s="3">
        <v>2497</v>
      </c>
      <c r="D25" s="2" t="s">
        <v>63</v>
      </c>
      <c r="F25" s="7" t="s">
        <v>43</v>
      </c>
      <c r="G25" s="3">
        <f>SUM(G16:G24)</f>
        <v>98000</v>
      </c>
      <c r="H25" s="3"/>
    </row>
    <row r="26" spans="2:8">
      <c r="B26" s="2" t="s">
        <v>55</v>
      </c>
      <c r="C26" s="3">
        <v>42000</v>
      </c>
      <c r="D26" s="2" t="s">
        <v>64</v>
      </c>
    </row>
    <row r="27" spans="2:8">
      <c r="B27" s="2" t="s">
        <v>56</v>
      </c>
      <c r="C27" s="3">
        <v>41600</v>
      </c>
      <c r="D27" s="2" t="s">
        <v>65</v>
      </c>
    </row>
    <row r="28" spans="2:8">
      <c r="B28" s="2" t="s">
        <v>57</v>
      </c>
      <c r="C28" s="3">
        <v>675233</v>
      </c>
      <c r="D28" s="2" t="s">
        <v>62</v>
      </c>
    </row>
    <row r="29" spans="2:8">
      <c r="B29" s="9" t="s">
        <v>43</v>
      </c>
      <c r="C29" s="3">
        <f>SUM(C16:C28)</f>
        <v>852844</v>
      </c>
      <c r="D29" s="3"/>
    </row>
    <row r="30" spans="2:8">
      <c r="B30" s="4"/>
    </row>
    <row r="31" spans="2:8">
      <c r="B31" s="4"/>
    </row>
    <row r="32" spans="2:8">
      <c r="B32" s="4"/>
    </row>
    <row r="33" spans="2:7">
      <c r="B33" s="9" t="s">
        <v>80</v>
      </c>
      <c r="C33" s="3">
        <f>C11-C29</f>
        <v>265538</v>
      </c>
      <c r="F33" s="9" t="s">
        <v>80</v>
      </c>
      <c r="G33" s="3">
        <f>G11-G25</f>
        <v>167538</v>
      </c>
    </row>
    <row r="34" spans="2:7">
      <c r="B34" s="4"/>
    </row>
    <row r="35" spans="2:7">
      <c r="B35" s="4"/>
    </row>
  </sheetData>
  <mergeCells count="4">
    <mergeCell ref="B4:D4"/>
    <mergeCell ref="B14:D14"/>
    <mergeCell ref="F14:H14"/>
    <mergeCell ref="F4:H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45"/>
  <sheetViews>
    <sheetView tabSelected="1" topLeftCell="B1" zoomScale="116" workbookViewId="0">
      <selection activeCell="D8" sqref="D8"/>
    </sheetView>
  </sheetViews>
  <sheetFormatPr defaultRowHeight="18.75"/>
  <cols>
    <col min="2" max="2" width="26.125" bestFit="1" customWidth="1"/>
    <col min="3" max="3" width="12.25" bestFit="1" customWidth="1"/>
    <col min="4" max="4" width="30.125" bestFit="1" customWidth="1"/>
    <col min="6" max="6" width="30.125" bestFit="1" customWidth="1"/>
    <col min="7" max="7" width="12.25" bestFit="1" customWidth="1"/>
    <col min="8" max="8" width="28.125" customWidth="1"/>
  </cols>
  <sheetData>
    <row r="2" spans="2:8">
      <c r="B2" s="13" t="s">
        <v>0</v>
      </c>
      <c r="C2" s="12" t="s">
        <v>81</v>
      </c>
      <c r="D2" s="12" t="s">
        <v>82</v>
      </c>
      <c r="E2" s="14"/>
      <c r="F2" s="12" t="s">
        <v>0</v>
      </c>
      <c r="G2" s="12" t="s">
        <v>81</v>
      </c>
      <c r="H2" s="12" t="s">
        <v>3</v>
      </c>
    </row>
    <row r="4" spans="2:8">
      <c r="B4" s="20" t="s">
        <v>4</v>
      </c>
      <c r="C4" s="20"/>
      <c r="D4" s="20"/>
      <c r="F4" s="20" t="s">
        <v>4</v>
      </c>
      <c r="G4" s="20"/>
      <c r="H4" s="20"/>
    </row>
    <row r="5" spans="2:8">
      <c r="B5" s="8" t="s">
        <v>5</v>
      </c>
      <c r="C5" s="8" t="s">
        <v>6</v>
      </c>
      <c r="D5" s="8" t="s">
        <v>7</v>
      </c>
      <c r="F5" s="8" t="s">
        <v>5</v>
      </c>
      <c r="G5" s="8" t="s">
        <v>6</v>
      </c>
      <c r="H5" s="8" t="s">
        <v>7</v>
      </c>
    </row>
    <row r="6" spans="2:8">
      <c r="B6" s="2" t="s">
        <v>41</v>
      </c>
      <c r="C6" s="3">
        <v>316769</v>
      </c>
      <c r="D6" s="3"/>
      <c r="F6" s="2" t="s">
        <v>41</v>
      </c>
      <c r="G6" s="3">
        <f>C44</f>
        <v>225195</v>
      </c>
      <c r="H6" s="2"/>
    </row>
    <row r="7" spans="2:8">
      <c r="B7" s="2" t="s">
        <v>40</v>
      </c>
      <c r="C7" s="3">
        <v>91000</v>
      </c>
      <c r="D7" s="2" t="s">
        <v>177</v>
      </c>
      <c r="F7" s="2" t="s">
        <v>40</v>
      </c>
      <c r="G7" s="3">
        <v>430000</v>
      </c>
      <c r="H7" s="2"/>
    </row>
    <row r="8" spans="2:8">
      <c r="B8" s="2" t="s">
        <v>83</v>
      </c>
      <c r="C8" s="3">
        <v>56784</v>
      </c>
      <c r="D8" s="2"/>
      <c r="F8" s="2" t="s">
        <v>84</v>
      </c>
      <c r="G8" s="3">
        <v>65000</v>
      </c>
      <c r="H8" s="2" t="s">
        <v>178</v>
      </c>
    </row>
    <row r="9" spans="2:8">
      <c r="B9" s="3"/>
      <c r="C9" s="3"/>
      <c r="D9" s="3"/>
      <c r="F9" s="2" t="s">
        <v>85</v>
      </c>
      <c r="G9" s="3">
        <v>110000</v>
      </c>
      <c r="H9" s="2" t="s">
        <v>178</v>
      </c>
    </row>
    <row r="10" spans="2:8">
      <c r="B10" s="3"/>
      <c r="C10" s="3"/>
      <c r="D10" s="3"/>
      <c r="F10" s="2"/>
      <c r="G10" s="3"/>
      <c r="H10" s="3"/>
    </row>
    <row r="11" spans="2:8">
      <c r="B11" s="3"/>
      <c r="C11" s="3"/>
      <c r="D11" s="3"/>
      <c r="F11" s="3"/>
      <c r="G11" s="3"/>
      <c r="H11" s="3"/>
    </row>
    <row r="12" spans="2:8">
      <c r="B12" s="3"/>
      <c r="C12" s="3"/>
      <c r="D12" s="3"/>
      <c r="F12" s="3"/>
      <c r="G12" s="3"/>
      <c r="H12" s="3"/>
    </row>
    <row r="13" spans="2:8">
      <c r="B13" s="8" t="s">
        <v>12</v>
      </c>
      <c r="C13" s="3">
        <f>SUM(C6:C8)</f>
        <v>464553</v>
      </c>
      <c r="D13" s="3"/>
      <c r="F13" s="8" t="s">
        <v>12</v>
      </c>
      <c r="G13" s="3">
        <f>SUM(G6:G12)</f>
        <v>830195</v>
      </c>
      <c r="H13" s="3"/>
    </row>
    <row r="18" spans="2:8">
      <c r="B18" s="19" t="s">
        <v>13</v>
      </c>
      <c r="C18" s="19"/>
      <c r="D18" s="19"/>
      <c r="F18" s="19" t="s">
        <v>13</v>
      </c>
      <c r="G18" s="19"/>
      <c r="H18" s="19"/>
    </row>
    <row r="19" spans="2:8">
      <c r="B19" s="9" t="s">
        <v>5</v>
      </c>
      <c r="C19" s="9" t="s">
        <v>6</v>
      </c>
      <c r="D19" s="9" t="s">
        <v>7</v>
      </c>
      <c r="F19" s="7" t="s">
        <v>5</v>
      </c>
      <c r="G19" s="7" t="s">
        <v>6</v>
      </c>
      <c r="H19" s="7" t="s">
        <v>7</v>
      </c>
    </row>
    <row r="20" spans="2:8">
      <c r="B20" s="2" t="s">
        <v>214</v>
      </c>
      <c r="C20" s="3">
        <v>4000</v>
      </c>
      <c r="D20" s="2"/>
      <c r="F20" s="2" t="s">
        <v>84</v>
      </c>
      <c r="G20" s="3">
        <v>65000</v>
      </c>
      <c r="H20" s="2" t="s">
        <v>180</v>
      </c>
    </row>
    <row r="21" spans="2:8">
      <c r="B21" s="2" t="s">
        <v>211</v>
      </c>
      <c r="C21" s="3">
        <v>2000</v>
      </c>
      <c r="D21" s="2"/>
      <c r="F21" s="2" t="s">
        <v>93</v>
      </c>
      <c r="G21" s="3">
        <v>9000</v>
      </c>
      <c r="H21" s="2" t="s">
        <v>181</v>
      </c>
    </row>
    <row r="22" spans="2:8">
      <c r="B22" s="2" t="s">
        <v>90</v>
      </c>
      <c r="C22" s="3">
        <v>91000</v>
      </c>
      <c r="D22" s="2" t="s">
        <v>208</v>
      </c>
      <c r="F22" s="2" t="s">
        <v>94</v>
      </c>
      <c r="G22" s="3">
        <v>7500</v>
      </c>
      <c r="H22" s="2" t="s">
        <v>181</v>
      </c>
    </row>
    <row r="23" spans="2:8">
      <c r="B23" s="2" t="s">
        <v>212</v>
      </c>
      <c r="C23" s="3">
        <v>20000</v>
      </c>
      <c r="D23" s="2" t="s">
        <v>213</v>
      </c>
      <c r="F23" s="2" t="s">
        <v>95</v>
      </c>
      <c r="G23" s="3">
        <v>14000</v>
      </c>
      <c r="H23" s="2" t="s">
        <v>181</v>
      </c>
    </row>
    <row r="24" spans="2:8">
      <c r="B24" s="2" t="s">
        <v>86</v>
      </c>
      <c r="C24" s="3">
        <v>4800</v>
      </c>
      <c r="D24" s="2" t="s">
        <v>179</v>
      </c>
      <c r="F24" s="2" t="s">
        <v>96</v>
      </c>
      <c r="G24" s="3">
        <v>7500</v>
      </c>
      <c r="H24" s="2" t="s">
        <v>181</v>
      </c>
    </row>
    <row r="25" spans="2:8">
      <c r="B25" s="2" t="s">
        <v>87</v>
      </c>
      <c r="C25" s="15">
        <v>500</v>
      </c>
      <c r="D25" s="2" t="s">
        <v>179</v>
      </c>
      <c r="F25" s="2" t="s">
        <v>97</v>
      </c>
      <c r="G25" s="3">
        <v>25000</v>
      </c>
      <c r="H25" s="2" t="s">
        <v>181</v>
      </c>
    </row>
    <row r="26" spans="2:8">
      <c r="B26" s="2" t="s">
        <v>88</v>
      </c>
      <c r="C26" s="15">
        <v>4800</v>
      </c>
      <c r="D26" s="2" t="s">
        <v>179</v>
      </c>
      <c r="F26" s="2" t="s">
        <v>98</v>
      </c>
      <c r="G26" s="3">
        <v>10000</v>
      </c>
      <c r="H26" s="2" t="s">
        <v>180</v>
      </c>
    </row>
    <row r="27" spans="2:8">
      <c r="B27" s="2" t="s">
        <v>102</v>
      </c>
      <c r="C27" s="15">
        <v>4800</v>
      </c>
      <c r="D27" s="2" t="s">
        <v>179</v>
      </c>
      <c r="F27" s="2" t="s">
        <v>99</v>
      </c>
      <c r="G27" s="3">
        <v>23000</v>
      </c>
      <c r="H27" s="2" t="s">
        <v>181</v>
      </c>
    </row>
    <row r="28" spans="2:8">
      <c r="B28" s="2" t="s">
        <v>89</v>
      </c>
      <c r="C28" s="15">
        <v>50000</v>
      </c>
      <c r="D28" s="2" t="s">
        <v>180</v>
      </c>
      <c r="F28" s="2" t="s">
        <v>101</v>
      </c>
      <c r="G28" s="3">
        <v>22500</v>
      </c>
      <c r="H28" s="2" t="s">
        <v>181</v>
      </c>
    </row>
    <row r="29" spans="2:8">
      <c r="B29" s="2" t="s">
        <v>210</v>
      </c>
      <c r="C29" s="3">
        <v>13000</v>
      </c>
      <c r="D29" s="2"/>
      <c r="F29" s="2" t="s">
        <v>100</v>
      </c>
      <c r="G29" s="3">
        <v>27000</v>
      </c>
      <c r="H29" s="2" t="s">
        <v>181</v>
      </c>
    </row>
    <row r="30" spans="2:8">
      <c r="B30" s="2" t="s">
        <v>91</v>
      </c>
      <c r="C30" s="3">
        <v>15000</v>
      </c>
      <c r="D30" s="2" t="s">
        <v>179</v>
      </c>
      <c r="F30" s="2" t="s">
        <v>103</v>
      </c>
      <c r="G30" s="3">
        <v>23000</v>
      </c>
      <c r="H30" s="2" t="s">
        <v>181</v>
      </c>
    </row>
    <row r="31" spans="2:8">
      <c r="B31" s="2" t="s">
        <v>92</v>
      </c>
      <c r="C31" s="3">
        <v>28000</v>
      </c>
      <c r="D31" s="2" t="s">
        <v>179</v>
      </c>
      <c r="F31" s="2" t="s">
        <v>104</v>
      </c>
      <c r="G31" s="3">
        <v>23000</v>
      </c>
      <c r="H31" s="2" t="s">
        <v>181</v>
      </c>
    </row>
    <row r="32" spans="2:8">
      <c r="B32" s="2" t="s">
        <v>209</v>
      </c>
      <c r="C32" s="3">
        <v>1458</v>
      </c>
      <c r="D32" s="3"/>
      <c r="F32" s="2" t="s">
        <v>105</v>
      </c>
      <c r="G32" s="3">
        <v>20000</v>
      </c>
      <c r="H32" s="2" t="s">
        <v>182</v>
      </c>
    </row>
    <row r="33" spans="2:8">
      <c r="B33" s="3"/>
      <c r="C33" s="3"/>
      <c r="D33" s="3"/>
      <c r="F33" s="2" t="s">
        <v>106</v>
      </c>
      <c r="G33" s="3">
        <v>9000</v>
      </c>
      <c r="H33" s="2" t="s">
        <v>181</v>
      </c>
    </row>
    <row r="34" spans="2:8">
      <c r="B34" s="9" t="s">
        <v>12</v>
      </c>
      <c r="C34" s="3">
        <f>SUM(C20:C33)</f>
        <v>239358</v>
      </c>
      <c r="D34" s="3"/>
      <c r="F34" s="2" t="s">
        <v>107</v>
      </c>
      <c r="G34" s="3">
        <v>5000</v>
      </c>
      <c r="H34" s="2" t="s">
        <v>181</v>
      </c>
    </row>
    <row r="35" spans="2:8">
      <c r="F35" s="2" t="s">
        <v>108</v>
      </c>
      <c r="G35" s="3">
        <v>13000</v>
      </c>
      <c r="H35" s="2" t="s">
        <v>181</v>
      </c>
    </row>
    <row r="36" spans="2:8">
      <c r="F36" s="2" t="s">
        <v>109</v>
      </c>
      <c r="G36" s="3">
        <v>20000</v>
      </c>
      <c r="H36" s="2" t="s">
        <v>181</v>
      </c>
    </row>
    <row r="37" spans="2:8">
      <c r="F37" s="2" t="s">
        <v>110</v>
      </c>
      <c r="G37" s="3">
        <v>8000</v>
      </c>
      <c r="H37" s="2" t="s">
        <v>181</v>
      </c>
    </row>
    <row r="38" spans="2:8">
      <c r="F38" s="2" t="s">
        <v>111</v>
      </c>
      <c r="G38" s="3">
        <v>8000</v>
      </c>
      <c r="H38" s="2" t="s">
        <v>181</v>
      </c>
    </row>
    <row r="39" spans="2:8">
      <c r="F39" s="2" t="s">
        <v>85</v>
      </c>
      <c r="G39" s="3">
        <v>500000</v>
      </c>
      <c r="H39" s="2" t="s">
        <v>180</v>
      </c>
    </row>
    <row r="40" spans="2:8">
      <c r="F40" s="3"/>
      <c r="G40" s="3"/>
      <c r="H40" s="3"/>
    </row>
    <row r="41" spans="2:8">
      <c r="F41" s="9" t="s">
        <v>12</v>
      </c>
      <c r="G41" s="3">
        <f>SUM(G20:G40)</f>
        <v>839500</v>
      </c>
      <c r="H41" s="3"/>
    </row>
    <row r="44" spans="2:8">
      <c r="B44" s="9" t="s">
        <v>29</v>
      </c>
      <c r="C44" s="15">
        <f>C13-C34</f>
        <v>225195</v>
      </c>
    </row>
    <row r="45" spans="2:8">
      <c r="F45" s="9" t="s">
        <v>29</v>
      </c>
      <c r="G45" s="15">
        <f>G13-G41</f>
        <v>-9305</v>
      </c>
    </row>
  </sheetData>
  <mergeCells count="4">
    <mergeCell ref="B4:D4"/>
    <mergeCell ref="B18:D18"/>
    <mergeCell ref="F18:H18"/>
    <mergeCell ref="F4:H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40"/>
  <sheetViews>
    <sheetView topLeftCell="A7" workbookViewId="0">
      <selection activeCell="B33" sqref="B33"/>
    </sheetView>
  </sheetViews>
  <sheetFormatPr defaultRowHeight="18.75"/>
  <cols>
    <col min="2" max="2" width="13.625" bestFit="1" customWidth="1"/>
    <col min="3" max="3" width="12.25" bestFit="1" customWidth="1"/>
    <col min="4" max="4" width="41.75" customWidth="1"/>
    <col min="6" max="6" width="19.75" customWidth="1"/>
    <col min="7" max="7" width="12.25" bestFit="1" customWidth="1"/>
    <col min="8" max="8" width="27.25" customWidth="1"/>
  </cols>
  <sheetData>
    <row r="2" spans="2:8">
      <c r="B2" s="13" t="s">
        <v>112</v>
      </c>
      <c r="C2" s="12" t="s">
        <v>113</v>
      </c>
      <c r="D2" s="12" t="s">
        <v>119</v>
      </c>
      <c r="E2" s="4"/>
      <c r="F2" s="13" t="s">
        <v>112</v>
      </c>
      <c r="G2" s="12" t="s">
        <v>113</v>
      </c>
      <c r="H2" s="12" t="s">
        <v>137</v>
      </c>
    </row>
    <row r="4" spans="2:8">
      <c r="B4" s="20" t="s">
        <v>114</v>
      </c>
      <c r="C4" s="20"/>
      <c r="D4" s="20"/>
      <c r="F4" s="20" t="s">
        <v>114</v>
      </c>
      <c r="G4" s="20"/>
      <c r="H4" s="20"/>
    </row>
    <row r="5" spans="2:8">
      <c r="B5" s="8" t="s">
        <v>5</v>
      </c>
      <c r="C5" s="8" t="s">
        <v>116</v>
      </c>
      <c r="D5" s="8" t="s">
        <v>117</v>
      </c>
      <c r="E5" s="4"/>
      <c r="F5" s="8" t="s">
        <v>115</v>
      </c>
      <c r="G5" s="8" t="s">
        <v>116</v>
      </c>
      <c r="H5" s="8" t="s">
        <v>117</v>
      </c>
    </row>
    <row r="6" spans="2:8">
      <c r="B6" s="2" t="s">
        <v>118</v>
      </c>
      <c r="C6" s="3">
        <v>450000</v>
      </c>
      <c r="D6" s="3"/>
      <c r="F6" s="2" t="s">
        <v>118</v>
      </c>
      <c r="G6" s="3">
        <v>450000</v>
      </c>
      <c r="H6" s="2"/>
    </row>
    <row r="7" spans="2:8">
      <c r="B7" s="2" t="s">
        <v>120</v>
      </c>
      <c r="C7" s="3">
        <v>114035</v>
      </c>
      <c r="D7" s="2"/>
      <c r="F7" s="2" t="s">
        <v>120</v>
      </c>
      <c r="G7" s="3">
        <v>35000</v>
      </c>
      <c r="H7" s="2" t="s">
        <v>183</v>
      </c>
    </row>
    <row r="8" spans="2:8">
      <c r="B8" s="2" t="s">
        <v>121</v>
      </c>
      <c r="C8" s="3">
        <v>314677</v>
      </c>
      <c r="D8" s="2" t="s">
        <v>195</v>
      </c>
      <c r="F8" s="2" t="s">
        <v>121</v>
      </c>
      <c r="G8" s="3">
        <v>300000</v>
      </c>
      <c r="H8" s="2"/>
    </row>
    <row r="9" spans="2:8">
      <c r="B9" s="2" t="s">
        <v>122</v>
      </c>
      <c r="C9" s="3">
        <v>56000</v>
      </c>
      <c r="D9" s="2"/>
      <c r="F9" s="2" t="s">
        <v>138</v>
      </c>
      <c r="G9" s="3">
        <v>123000</v>
      </c>
      <c r="H9" s="2"/>
    </row>
    <row r="10" spans="2:8">
      <c r="B10" s="2" t="s">
        <v>131</v>
      </c>
      <c r="C10" s="3">
        <v>2603</v>
      </c>
      <c r="D10" s="2"/>
      <c r="F10" s="2" t="s">
        <v>131</v>
      </c>
      <c r="G10" s="3">
        <f>C32</f>
        <v>163466</v>
      </c>
      <c r="H10" s="2"/>
    </row>
    <row r="11" spans="2:8">
      <c r="B11" s="2" t="s">
        <v>198</v>
      </c>
      <c r="C11" s="3">
        <v>93000</v>
      </c>
      <c r="D11" s="3"/>
      <c r="F11" s="3"/>
      <c r="G11" s="3"/>
      <c r="H11" s="3"/>
    </row>
    <row r="12" spans="2:8">
      <c r="B12" s="8" t="s">
        <v>123</v>
      </c>
      <c r="C12" s="3">
        <f>SUM(C6:C11)</f>
        <v>1030315</v>
      </c>
      <c r="D12" s="3"/>
      <c r="F12" s="8" t="s">
        <v>123</v>
      </c>
      <c r="G12" s="3">
        <f>SUM(G6:G11)</f>
        <v>1071466</v>
      </c>
      <c r="H12" s="3"/>
    </row>
    <row r="15" spans="2:8">
      <c r="B15" s="19" t="s">
        <v>124</v>
      </c>
      <c r="C15" s="19"/>
      <c r="D15" s="19"/>
      <c r="F15" s="19" t="s">
        <v>124</v>
      </c>
      <c r="G15" s="19"/>
      <c r="H15" s="19"/>
    </row>
    <row r="16" spans="2:8">
      <c r="B16" s="9" t="s">
        <v>115</v>
      </c>
      <c r="C16" s="9" t="s">
        <v>116</v>
      </c>
      <c r="D16" s="9" t="s">
        <v>117</v>
      </c>
      <c r="E16" s="4"/>
      <c r="F16" s="9" t="s">
        <v>115</v>
      </c>
      <c r="G16" s="9" t="s">
        <v>116</v>
      </c>
      <c r="H16" s="9" t="s">
        <v>117</v>
      </c>
    </row>
    <row r="17" spans="2:8">
      <c r="B17" s="2" t="s">
        <v>125</v>
      </c>
      <c r="C17" s="3">
        <v>108424</v>
      </c>
      <c r="D17" s="2" t="s">
        <v>184</v>
      </c>
      <c r="F17" s="2" t="s">
        <v>125</v>
      </c>
      <c r="G17" s="3">
        <v>120000</v>
      </c>
      <c r="H17" s="2"/>
    </row>
    <row r="18" spans="2:8">
      <c r="B18" s="2" t="s">
        <v>126</v>
      </c>
      <c r="C18" s="3">
        <v>152049</v>
      </c>
      <c r="D18" s="2"/>
      <c r="F18" s="2" t="s">
        <v>126</v>
      </c>
      <c r="G18" s="3">
        <v>150000</v>
      </c>
      <c r="H18" s="2"/>
    </row>
    <row r="19" spans="2:8">
      <c r="B19" s="2" t="s">
        <v>127</v>
      </c>
      <c r="C19" s="3">
        <v>63233</v>
      </c>
      <c r="D19" s="2"/>
      <c r="F19" s="2" t="s">
        <v>127</v>
      </c>
      <c r="G19" s="3">
        <v>5000</v>
      </c>
      <c r="H19" s="2"/>
    </row>
    <row r="20" spans="2:8">
      <c r="B20" s="2" t="s">
        <v>128</v>
      </c>
      <c r="C20" s="3">
        <v>82477</v>
      </c>
      <c r="D20" s="2" t="s">
        <v>185</v>
      </c>
      <c r="F20" s="2" t="s">
        <v>128</v>
      </c>
      <c r="G20" s="3">
        <v>70000</v>
      </c>
      <c r="H20" s="2"/>
    </row>
    <row r="21" spans="2:8">
      <c r="B21" s="2" t="s">
        <v>129</v>
      </c>
      <c r="C21" s="3">
        <v>149804</v>
      </c>
      <c r="D21" s="2"/>
      <c r="F21" s="2" t="s">
        <v>129</v>
      </c>
      <c r="G21" s="3">
        <v>150000</v>
      </c>
      <c r="H21" s="2"/>
    </row>
    <row r="22" spans="2:8">
      <c r="B22" s="2" t="s">
        <v>130</v>
      </c>
      <c r="C22" s="3">
        <v>22000</v>
      </c>
      <c r="D22" s="2"/>
      <c r="F22" s="2" t="s">
        <v>130</v>
      </c>
      <c r="G22" s="3">
        <v>50000</v>
      </c>
      <c r="H22" s="2"/>
    </row>
    <row r="23" spans="2:8">
      <c r="B23" s="2" t="s">
        <v>134</v>
      </c>
      <c r="C23" s="3">
        <v>100000</v>
      </c>
      <c r="D23" s="2"/>
      <c r="F23" s="2" t="s">
        <v>132</v>
      </c>
      <c r="G23" s="2" t="s">
        <v>140</v>
      </c>
      <c r="H23" s="2"/>
    </row>
    <row r="24" spans="2:8">
      <c r="B24" s="2" t="s">
        <v>199</v>
      </c>
      <c r="C24" s="3">
        <v>117808</v>
      </c>
      <c r="D24" s="2"/>
      <c r="F24" s="2" t="s">
        <v>133</v>
      </c>
      <c r="G24" s="3">
        <v>20000</v>
      </c>
      <c r="H24" s="2"/>
    </row>
    <row r="25" spans="2:8">
      <c r="B25" s="2" t="s">
        <v>122</v>
      </c>
      <c r="C25" s="3">
        <v>59000</v>
      </c>
      <c r="D25" s="2"/>
      <c r="F25" s="2" t="s">
        <v>139</v>
      </c>
      <c r="G25" s="3">
        <v>200000</v>
      </c>
      <c r="H25" s="2"/>
    </row>
    <row r="26" spans="2:8">
      <c r="B26" s="2" t="s">
        <v>196</v>
      </c>
      <c r="C26" s="3">
        <v>10650</v>
      </c>
      <c r="D26" s="2" t="s">
        <v>197</v>
      </c>
      <c r="F26" s="2" t="s">
        <v>135</v>
      </c>
      <c r="G26" s="3">
        <v>5000</v>
      </c>
      <c r="H26" s="2"/>
    </row>
    <row r="27" spans="2:8">
      <c r="B27" s="2" t="s">
        <v>191</v>
      </c>
      <c r="C27" s="3">
        <v>1404</v>
      </c>
      <c r="D27" s="2"/>
      <c r="F27" s="2" t="s">
        <v>138</v>
      </c>
      <c r="G27" s="3">
        <f>G9</f>
        <v>123000</v>
      </c>
      <c r="H27" s="2"/>
    </row>
    <row r="28" spans="2:8">
      <c r="F28" s="2"/>
      <c r="G28" s="3"/>
      <c r="H28" s="2"/>
    </row>
    <row r="29" spans="2:8">
      <c r="B29" s="3"/>
      <c r="C29" s="3"/>
      <c r="D29" s="3"/>
      <c r="F29" s="3"/>
      <c r="G29" s="3"/>
      <c r="H29" s="3"/>
    </row>
    <row r="30" spans="2:8">
      <c r="B30" s="9" t="s">
        <v>123</v>
      </c>
      <c r="C30" s="3">
        <f>SUM(C17:C27)</f>
        <v>866849</v>
      </c>
      <c r="D30" s="3"/>
      <c r="F30" s="9" t="s">
        <v>123</v>
      </c>
      <c r="G30" s="3">
        <f>SUM(G17:G29)</f>
        <v>893000</v>
      </c>
      <c r="H30" s="3"/>
    </row>
    <row r="31" spans="2:8">
      <c r="B31" s="4"/>
      <c r="F31" s="4"/>
    </row>
    <row r="32" spans="2:8">
      <c r="B32" s="9" t="s">
        <v>136</v>
      </c>
      <c r="C32" s="3">
        <f>C12-C30</f>
        <v>163466</v>
      </c>
      <c r="F32" s="9" t="s">
        <v>136</v>
      </c>
      <c r="G32" s="3">
        <f>G12-G30</f>
        <v>178466</v>
      </c>
    </row>
    <row r="36" spans="6:8">
      <c r="F36" s="22" t="s">
        <v>141</v>
      </c>
      <c r="G36" s="22"/>
      <c r="H36" s="22"/>
    </row>
    <row r="37" spans="6:8">
      <c r="F37" s="21" t="s">
        <v>142</v>
      </c>
      <c r="G37" s="21"/>
      <c r="H37" s="21"/>
    </row>
    <row r="38" spans="6:8">
      <c r="F38" s="21" t="s">
        <v>143</v>
      </c>
      <c r="G38" s="21"/>
      <c r="H38" s="21"/>
    </row>
    <row r="40" spans="6:8">
      <c r="F40" s="11"/>
    </row>
  </sheetData>
  <mergeCells count="7">
    <mergeCell ref="F37:H37"/>
    <mergeCell ref="F38:H38"/>
    <mergeCell ref="B4:D4"/>
    <mergeCell ref="B15:D15"/>
    <mergeCell ref="F15:H15"/>
    <mergeCell ref="F4:H4"/>
    <mergeCell ref="F36:H3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L45"/>
  <sheetViews>
    <sheetView topLeftCell="B1" workbookViewId="0">
      <selection activeCell="C21" sqref="C21"/>
    </sheetView>
  </sheetViews>
  <sheetFormatPr defaultRowHeight="18.75"/>
  <cols>
    <col min="2" max="2" width="20.25" bestFit="1" customWidth="1"/>
    <col min="3" max="3" width="12.25" bestFit="1" customWidth="1"/>
    <col min="4" max="4" width="24.25" bestFit="1" customWidth="1"/>
    <col min="5" max="5" width="14.125" customWidth="1"/>
    <col min="8" max="8" width="14.75" customWidth="1"/>
    <col min="9" max="9" width="15.5" customWidth="1"/>
    <col min="10" max="10" width="35.875" bestFit="1" customWidth="1"/>
    <col min="12" max="12" width="13.5" customWidth="1"/>
  </cols>
  <sheetData>
    <row r="2" spans="2:12">
      <c r="B2" s="12" t="s">
        <v>0</v>
      </c>
      <c r="C2" s="12" t="s">
        <v>81</v>
      </c>
      <c r="D2" s="12" t="s">
        <v>144</v>
      </c>
      <c r="H2" s="13" t="s">
        <v>0</v>
      </c>
      <c r="I2" s="12" t="s">
        <v>81</v>
      </c>
      <c r="J2" s="12" t="s">
        <v>3</v>
      </c>
    </row>
    <row r="4" spans="2:12">
      <c r="B4" s="20" t="s">
        <v>4</v>
      </c>
      <c r="C4" s="23"/>
      <c r="D4" s="23"/>
      <c r="H4" s="20" t="s">
        <v>4</v>
      </c>
      <c r="I4" s="20"/>
      <c r="J4" s="20"/>
    </row>
    <row r="5" spans="2:12">
      <c r="B5" s="8" t="s">
        <v>5</v>
      </c>
      <c r="C5" s="8" t="s">
        <v>6</v>
      </c>
      <c r="D5" s="8" t="s">
        <v>7</v>
      </c>
      <c r="E5" s="4"/>
      <c r="F5" s="4"/>
      <c r="G5" s="4"/>
      <c r="H5" s="8" t="s">
        <v>5</v>
      </c>
      <c r="I5" s="8" t="s">
        <v>6</v>
      </c>
      <c r="J5" s="8" t="s">
        <v>7</v>
      </c>
    </row>
    <row r="6" spans="2:12">
      <c r="B6" s="2" t="s">
        <v>40</v>
      </c>
      <c r="C6" s="3">
        <v>100000</v>
      </c>
      <c r="D6" s="3"/>
      <c r="H6" s="2" t="s">
        <v>40</v>
      </c>
      <c r="I6" s="3">
        <v>300000</v>
      </c>
      <c r="J6" s="3"/>
    </row>
    <row r="7" spans="2:12">
      <c r="B7" s="2" t="s">
        <v>11</v>
      </c>
      <c r="C7" s="3">
        <v>80000</v>
      </c>
      <c r="D7" s="3"/>
      <c r="H7" s="2" t="s">
        <v>67</v>
      </c>
      <c r="I7" s="3">
        <f>C45</f>
        <v>125704</v>
      </c>
      <c r="J7" s="3"/>
    </row>
    <row r="8" spans="2:12">
      <c r="B8" s="3"/>
      <c r="C8" s="3"/>
      <c r="D8" s="3"/>
      <c r="H8" s="3"/>
      <c r="I8" s="3"/>
      <c r="J8" s="3"/>
    </row>
    <row r="9" spans="2:12">
      <c r="B9" s="3"/>
      <c r="C9" s="3"/>
      <c r="D9" s="3"/>
      <c r="H9" s="3"/>
      <c r="I9" s="3"/>
      <c r="J9" s="3"/>
    </row>
    <row r="10" spans="2:12">
      <c r="B10" s="8" t="s">
        <v>12</v>
      </c>
      <c r="C10" s="3">
        <f>SUM(C6:C9)</f>
        <v>180000</v>
      </c>
      <c r="D10" s="3"/>
      <c r="H10" s="8" t="s">
        <v>12</v>
      </c>
      <c r="I10" s="3">
        <f>SUM(I6:I9)</f>
        <v>425704</v>
      </c>
      <c r="J10" s="3"/>
    </row>
    <row r="13" spans="2:12">
      <c r="B13" s="19" t="s">
        <v>13</v>
      </c>
      <c r="C13" s="19"/>
      <c r="D13" s="19"/>
      <c r="E13" s="19"/>
      <c r="F13" s="19"/>
      <c r="H13" s="19" t="s">
        <v>13</v>
      </c>
      <c r="I13" s="19"/>
      <c r="J13" s="19"/>
      <c r="K13" s="19"/>
      <c r="L13" s="19"/>
    </row>
    <row r="14" spans="2:12">
      <c r="B14" s="24" t="s">
        <v>145</v>
      </c>
      <c r="C14" s="24"/>
      <c r="D14" s="24"/>
      <c r="E14" s="24" t="s">
        <v>153</v>
      </c>
      <c r="F14" s="24"/>
      <c r="H14" s="24" t="s">
        <v>145</v>
      </c>
      <c r="I14" s="24"/>
      <c r="J14" s="24"/>
      <c r="K14" s="24" t="s">
        <v>153</v>
      </c>
      <c r="L14" s="24"/>
    </row>
    <row r="15" spans="2:12">
      <c r="B15" s="9" t="s">
        <v>146</v>
      </c>
      <c r="C15" s="9" t="s">
        <v>6</v>
      </c>
      <c r="D15" s="9" t="s">
        <v>7</v>
      </c>
      <c r="E15" s="9" t="s">
        <v>6</v>
      </c>
      <c r="F15" s="9" t="s">
        <v>7</v>
      </c>
      <c r="G15" s="4"/>
      <c r="H15" s="9" t="s">
        <v>146</v>
      </c>
      <c r="I15" s="9" t="s">
        <v>6</v>
      </c>
      <c r="J15" s="9" t="s">
        <v>7</v>
      </c>
      <c r="K15" s="9" t="s">
        <v>6</v>
      </c>
      <c r="L15" s="9" t="s">
        <v>7</v>
      </c>
    </row>
    <row r="16" spans="2:12">
      <c r="B16" s="2" t="s">
        <v>147</v>
      </c>
      <c r="C16" s="3">
        <v>3500</v>
      </c>
      <c r="D16" s="2" t="s">
        <v>202</v>
      </c>
      <c r="E16" s="3"/>
      <c r="F16" s="3"/>
      <c r="H16" s="2" t="s">
        <v>160</v>
      </c>
      <c r="I16" s="3">
        <v>30000</v>
      </c>
      <c r="J16" s="3"/>
      <c r="K16" s="3"/>
      <c r="L16" s="3"/>
    </row>
    <row r="17" spans="2:12">
      <c r="B17" s="2" t="s">
        <v>148</v>
      </c>
      <c r="C17" s="3">
        <v>6000</v>
      </c>
      <c r="D17" s="2" t="s">
        <v>202</v>
      </c>
      <c r="E17" s="3"/>
      <c r="F17" s="3"/>
      <c r="H17" s="2" t="s">
        <v>161</v>
      </c>
      <c r="I17" s="3">
        <v>10000</v>
      </c>
      <c r="J17" s="3"/>
      <c r="K17" s="3"/>
      <c r="L17" s="3"/>
    </row>
    <row r="18" spans="2:12">
      <c r="B18" s="2" t="s">
        <v>149</v>
      </c>
      <c r="C18" s="3">
        <v>5000</v>
      </c>
      <c r="D18" s="2" t="s">
        <v>202</v>
      </c>
      <c r="E18" s="3"/>
      <c r="F18" s="3"/>
      <c r="H18" s="2" t="s">
        <v>162</v>
      </c>
      <c r="I18" s="3">
        <v>15000</v>
      </c>
      <c r="J18" s="3"/>
      <c r="K18" s="3">
        <v>24000</v>
      </c>
      <c r="L18" s="3"/>
    </row>
    <row r="19" spans="2:12">
      <c r="B19" s="2" t="s">
        <v>150</v>
      </c>
      <c r="C19" s="3">
        <v>12000</v>
      </c>
      <c r="D19" s="2" t="s">
        <v>203</v>
      </c>
      <c r="E19" s="3"/>
      <c r="F19" s="3"/>
      <c r="H19" s="2" t="s">
        <v>163</v>
      </c>
      <c r="I19" s="3">
        <v>4000</v>
      </c>
      <c r="J19" s="3"/>
      <c r="K19" s="3"/>
      <c r="L19" s="3"/>
    </row>
    <row r="20" spans="2:12">
      <c r="B20" s="2" t="s">
        <v>151</v>
      </c>
      <c r="C20" s="3">
        <v>7500</v>
      </c>
      <c r="D20" s="2" t="s">
        <v>202</v>
      </c>
      <c r="E20" s="3">
        <v>1000</v>
      </c>
      <c r="F20" s="3"/>
      <c r="H20" s="2" t="s">
        <v>164</v>
      </c>
      <c r="I20" s="3">
        <v>5000</v>
      </c>
      <c r="J20" s="3"/>
      <c r="K20" s="3"/>
      <c r="L20" s="3"/>
    </row>
    <row r="21" spans="2:12">
      <c r="B21" s="2" t="s">
        <v>152</v>
      </c>
      <c r="C21" s="3">
        <v>6000</v>
      </c>
      <c r="D21" s="2" t="s">
        <v>204</v>
      </c>
      <c r="E21" s="3"/>
      <c r="F21" s="3"/>
      <c r="H21" s="2" t="s">
        <v>165</v>
      </c>
      <c r="I21" s="3">
        <v>10000</v>
      </c>
      <c r="J21" s="3"/>
      <c r="K21" s="3"/>
      <c r="L21" s="3"/>
    </row>
    <row r="22" spans="2:12">
      <c r="B22" s="2"/>
      <c r="C22" s="3"/>
      <c r="D22" s="3"/>
      <c r="E22" s="3"/>
      <c r="F22" s="3"/>
      <c r="H22" s="2" t="s">
        <v>166</v>
      </c>
      <c r="I22" s="3">
        <v>20000</v>
      </c>
      <c r="J22" s="3"/>
      <c r="K22" s="3"/>
      <c r="L22" s="3"/>
    </row>
    <row r="23" spans="2:12">
      <c r="H23" s="2" t="s">
        <v>167</v>
      </c>
      <c r="I23" s="3">
        <v>10000</v>
      </c>
      <c r="J23" s="3"/>
      <c r="K23" s="3"/>
      <c r="L23" s="3"/>
    </row>
    <row r="24" spans="2:12">
      <c r="H24" s="2" t="s">
        <v>168</v>
      </c>
      <c r="I24" s="3">
        <v>15000</v>
      </c>
      <c r="J24" s="3"/>
      <c r="K24" s="3"/>
      <c r="L24" s="3"/>
    </row>
    <row r="25" spans="2:12">
      <c r="B25" s="2"/>
      <c r="C25" s="3"/>
      <c r="D25" s="3"/>
      <c r="E25" s="3"/>
      <c r="F25" s="3"/>
      <c r="H25" s="2" t="s">
        <v>169</v>
      </c>
      <c r="I25" s="3">
        <v>15000</v>
      </c>
      <c r="J25" s="3"/>
      <c r="K25" s="3"/>
      <c r="L25" s="3"/>
    </row>
    <row r="26" spans="2:12">
      <c r="B26" s="3"/>
      <c r="C26" s="3"/>
      <c r="D26" s="3"/>
      <c r="E26" s="3"/>
      <c r="F26" s="3"/>
      <c r="H26" s="2" t="s">
        <v>170</v>
      </c>
      <c r="I26" s="3">
        <v>10000</v>
      </c>
      <c r="J26" s="3"/>
      <c r="K26" s="3"/>
      <c r="L26" s="3"/>
    </row>
    <row r="27" spans="2:12">
      <c r="B27" s="3"/>
      <c r="C27" s="3"/>
      <c r="D27" s="3"/>
      <c r="E27" s="3"/>
      <c r="F27" s="3"/>
      <c r="H27" s="2" t="s">
        <v>171</v>
      </c>
      <c r="I27" s="3">
        <v>5000</v>
      </c>
      <c r="J27" s="3"/>
      <c r="K27" s="3"/>
      <c r="L27" s="3"/>
    </row>
    <row r="28" spans="2:12">
      <c r="B28" s="3"/>
      <c r="C28" s="3"/>
      <c r="D28" s="3"/>
      <c r="E28" s="3"/>
      <c r="F28" s="3"/>
      <c r="H28" s="2" t="s">
        <v>172</v>
      </c>
      <c r="I28" s="3"/>
      <c r="J28" s="3"/>
      <c r="K28" s="3">
        <v>9600</v>
      </c>
      <c r="L28" s="3"/>
    </row>
    <row r="29" spans="2:12">
      <c r="B29" s="3"/>
      <c r="C29" s="3"/>
      <c r="D29" s="3"/>
      <c r="E29" s="3"/>
      <c r="F29" s="3"/>
      <c r="H29" s="3"/>
      <c r="I29" s="3"/>
      <c r="J29" s="3"/>
      <c r="K29" s="3"/>
      <c r="L29" s="3"/>
    </row>
    <row r="30" spans="2:12">
      <c r="B30" s="3"/>
      <c r="C30" s="3"/>
      <c r="D30" s="3"/>
      <c r="E30" s="3"/>
      <c r="F30" s="3"/>
      <c r="H30" s="3"/>
      <c r="I30" s="3"/>
      <c r="J30" s="3"/>
      <c r="K30" s="3"/>
      <c r="L30" s="3"/>
    </row>
    <row r="31" spans="2:12">
      <c r="B31" s="9" t="s">
        <v>12</v>
      </c>
      <c r="C31" s="3">
        <f>SUM(C16:C30)</f>
        <v>40000</v>
      </c>
      <c r="D31" s="3"/>
      <c r="E31" s="3">
        <f>SUM(E16:E30)</f>
        <v>1000</v>
      </c>
      <c r="F31" s="3"/>
      <c r="H31" s="9" t="s">
        <v>12</v>
      </c>
      <c r="I31" s="3">
        <f>SUM(I16:I30)</f>
        <v>149000</v>
      </c>
      <c r="J31" s="3"/>
      <c r="K31" s="3">
        <f>SUM(K16:K30)</f>
        <v>33600</v>
      </c>
      <c r="L31" s="3"/>
    </row>
    <row r="33" spans="2:10">
      <c r="B33" s="19" t="s">
        <v>154</v>
      </c>
      <c r="C33" s="19"/>
      <c r="D33" s="19"/>
      <c r="H33" s="19" t="s">
        <v>154</v>
      </c>
      <c r="I33" s="19"/>
      <c r="J33" s="19"/>
    </row>
    <row r="34" spans="2:10">
      <c r="B34" s="9" t="s">
        <v>5</v>
      </c>
      <c r="C34" s="9" t="s">
        <v>6</v>
      </c>
      <c r="D34" s="9" t="s">
        <v>7</v>
      </c>
      <c r="E34" s="4"/>
      <c r="F34" s="4"/>
      <c r="G34" s="4"/>
      <c r="H34" s="9" t="s">
        <v>5</v>
      </c>
      <c r="I34" s="9" t="s">
        <v>6</v>
      </c>
      <c r="J34" s="9" t="s">
        <v>7</v>
      </c>
    </row>
    <row r="35" spans="2:10">
      <c r="B35" s="2" t="s">
        <v>155</v>
      </c>
      <c r="C35" s="3">
        <v>1296</v>
      </c>
      <c r="D35" s="3"/>
      <c r="H35" s="2" t="s">
        <v>155</v>
      </c>
      <c r="I35" s="3">
        <v>2000</v>
      </c>
      <c r="J35" s="3"/>
    </row>
    <row r="36" spans="2:10">
      <c r="B36" s="2" t="s">
        <v>156</v>
      </c>
      <c r="C36" s="3">
        <v>0</v>
      </c>
      <c r="D36" s="3"/>
      <c r="H36" s="2" t="s">
        <v>156</v>
      </c>
      <c r="I36" s="3">
        <v>1500</v>
      </c>
      <c r="J36" s="3"/>
    </row>
    <row r="37" spans="2:10">
      <c r="B37" s="2" t="s">
        <v>157</v>
      </c>
      <c r="C37" s="3">
        <v>0</v>
      </c>
      <c r="D37" s="3"/>
      <c r="H37" s="2" t="s">
        <v>157</v>
      </c>
      <c r="I37" s="3">
        <v>1500</v>
      </c>
      <c r="J37" s="3"/>
    </row>
    <row r="38" spans="2:10">
      <c r="B38" s="2" t="s">
        <v>158</v>
      </c>
      <c r="C38" s="3">
        <v>10000</v>
      </c>
      <c r="D38" s="3"/>
      <c r="H38" s="2" t="s">
        <v>174</v>
      </c>
      <c r="I38" s="3">
        <v>70000</v>
      </c>
      <c r="J38" s="3"/>
    </row>
    <row r="39" spans="2:10">
      <c r="B39" s="2" t="s">
        <v>159</v>
      </c>
      <c r="C39" s="3">
        <v>500</v>
      </c>
      <c r="D39" s="3"/>
      <c r="H39" s="2" t="s">
        <v>175</v>
      </c>
      <c r="I39" s="3">
        <v>30000</v>
      </c>
      <c r="J39" s="3" t="s">
        <v>186</v>
      </c>
    </row>
    <row r="40" spans="2:10">
      <c r="B40" s="2" t="s">
        <v>200</v>
      </c>
      <c r="C40" s="3">
        <v>1500</v>
      </c>
      <c r="D40" s="2" t="s">
        <v>201</v>
      </c>
      <c r="H40" s="3"/>
      <c r="I40" s="3"/>
      <c r="J40" s="3"/>
    </row>
    <row r="41" spans="2:10">
      <c r="B41" s="16" t="s">
        <v>12</v>
      </c>
      <c r="C41" s="3">
        <f>SUM(C35:C40)</f>
        <v>13296</v>
      </c>
      <c r="D41" s="3"/>
      <c r="H41" s="9" t="s">
        <v>12</v>
      </c>
      <c r="I41" s="3">
        <f>SUM(I35:I40)</f>
        <v>105000</v>
      </c>
      <c r="J41" s="3"/>
    </row>
    <row r="42" spans="2:10">
      <c r="B42" s="4"/>
      <c r="H42" s="4"/>
    </row>
    <row r="43" spans="2:10">
      <c r="B43" s="9" t="s">
        <v>173</v>
      </c>
      <c r="C43" s="3">
        <f>C31+E31+C41</f>
        <v>54296</v>
      </c>
      <c r="H43" s="9" t="s">
        <v>173</v>
      </c>
      <c r="I43" s="3">
        <f>I41+I31+K31</f>
        <v>287600</v>
      </c>
    </row>
    <row r="44" spans="2:10">
      <c r="B44" s="4"/>
      <c r="H44" s="4"/>
    </row>
    <row r="45" spans="2:10">
      <c r="B45" s="9" t="s">
        <v>80</v>
      </c>
      <c r="C45" s="3">
        <f>C10-C43</f>
        <v>125704</v>
      </c>
      <c r="H45" s="9" t="s">
        <v>80</v>
      </c>
      <c r="I45" s="3">
        <f>I10-I43</f>
        <v>138104</v>
      </c>
    </row>
  </sheetData>
  <mergeCells count="10">
    <mergeCell ref="K14:L14"/>
    <mergeCell ref="B13:F13"/>
    <mergeCell ref="H13:L13"/>
    <mergeCell ref="B33:D33"/>
    <mergeCell ref="H33:J33"/>
    <mergeCell ref="B4:D4"/>
    <mergeCell ref="H4:J4"/>
    <mergeCell ref="B14:D14"/>
    <mergeCell ref="E14:F14"/>
    <mergeCell ref="H14:J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平野雅之</dc:creator>
  <cp:lastModifiedBy>Kawai</cp:lastModifiedBy>
  <cp:lastPrinted>2019-07-19T09:20:14Z</cp:lastPrinted>
  <dcterms:created xsi:type="dcterms:W3CDTF">2019-03-06T08:00:36Z</dcterms:created>
  <dcterms:modified xsi:type="dcterms:W3CDTF">2019-07-22T01:10:19Z</dcterms:modified>
</cp:coreProperties>
</file>